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S:\SRISET\09_Publications\07_Notes_conjoncture\Fichiers_telechargeables\"/>
    </mc:Choice>
  </mc:AlternateContent>
  <xr:revisionPtr revIDLastSave="0" documentId="13_ncr:1_{1A84FD5F-D57A-4FB3-89AD-741E16029D86}" xr6:coauthVersionLast="47" xr6:coauthVersionMax="47" xr10:uidLastSave="{00000000-0000-0000-0000-000000000000}"/>
  <bookViews>
    <workbookView xWindow="-120" yWindow="-120" windowWidth="20730" windowHeight="11040" tabRatio="371" activeTab="1" xr2:uid="{00000000-000D-0000-FFFF-FFFF00000000}"/>
  </bookViews>
  <sheets>
    <sheet name="Fruits d'été" sheetId="2" r:id="rId1"/>
    <sheet name="Fruits d'hiver" sheetId="3" r:id="rId2"/>
  </sheets>
  <definedNames>
    <definedName name="_xlnm.Print_Titles" localSheetId="0">'Fruits d''été'!$1:$7</definedName>
    <definedName name="_xlnm.Print_Area" localSheetId="0">'Fruits d''été'!$A$1:$P$63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A14" i="2" l="1"/>
  <c r="AC14" i="2" s="1"/>
  <c r="W18" i="3"/>
  <c r="W19" i="3"/>
  <c r="W20" i="3"/>
  <c r="W21" i="3"/>
  <c r="W22" i="3"/>
  <c r="W23" i="3"/>
  <c r="W24" i="3"/>
  <c r="W25" i="3"/>
  <c r="W26" i="3"/>
  <c r="W27" i="3"/>
  <c r="W28" i="3"/>
  <c r="W29" i="3"/>
  <c r="W30" i="3"/>
  <c r="W31" i="3"/>
  <c r="W32" i="3"/>
  <c r="W33" i="3"/>
  <c r="W34" i="3"/>
  <c r="W35" i="3"/>
  <c r="W36" i="3"/>
  <c r="W37" i="3"/>
  <c r="W38" i="3"/>
  <c r="W39" i="3"/>
  <c r="W40" i="3"/>
  <c r="W41" i="3"/>
  <c r="W42" i="3"/>
  <c r="W43" i="3"/>
  <c r="W44" i="3"/>
  <c r="W45" i="3"/>
  <c r="W46" i="3"/>
  <c r="V18" i="3"/>
  <c r="V19" i="3"/>
  <c r="V20" i="3"/>
  <c r="V21" i="3"/>
  <c r="V22" i="3"/>
  <c r="V23" i="3"/>
  <c r="V24" i="3"/>
  <c r="V25" i="3"/>
  <c r="V26" i="3"/>
  <c r="V27" i="3"/>
  <c r="V28" i="3"/>
  <c r="V29" i="3"/>
  <c r="V30" i="3"/>
  <c r="V31" i="3"/>
  <c r="V32" i="3"/>
  <c r="V33" i="3"/>
  <c r="V34" i="3"/>
  <c r="V35" i="3"/>
  <c r="V36" i="3"/>
  <c r="V37" i="3"/>
  <c r="V38" i="3"/>
  <c r="V39" i="3"/>
  <c r="V40" i="3"/>
  <c r="V41" i="3"/>
  <c r="V42" i="3"/>
  <c r="V43" i="3"/>
  <c r="U14" i="3"/>
  <c r="U15" i="3"/>
  <c r="U16" i="3"/>
  <c r="U17" i="3"/>
  <c r="U18" i="3"/>
  <c r="U19" i="3"/>
  <c r="U20" i="3"/>
  <c r="U21" i="3"/>
  <c r="U22" i="3"/>
  <c r="U23" i="3"/>
  <c r="U24" i="3"/>
  <c r="U25" i="3"/>
  <c r="U26" i="3"/>
  <c r="U27" i="3"/>
  <c r="U28" i="3"/>
  <c r="U29" i="3"/>
  <c r="U30" i="3"/>
  <c r="U31" i="3"/>
  <c r="U32" i="3"/>
  <c r="U33" i="3"/>
  <c r="U34" i="3"/>
  <c r="U35" i="3"/>
  <c r="U36" i="3"/>
  <c r="U37" i="3"/>
  <c r="U38" i="3"/>
  <c r="U39" i="3"/>
  <c r="U40" i="3"/>
  <c r="U41" i="3"/>
  <c r="U42" i="3"/>
  <c r="U43" i="3"/>
  <c r="U44" i="3"/>
  <c r="U45" i="3"/>
  <c r="U46" i="3"/>
  <c r="U13" i="3"/>
  <c r="X64" i="3"/>
  <c r="X71" i="3"/>
  <c r="X72" i="3"/>
  <c r="X79" i="3"/>
  <c r="X80" i="3"/>
  <c r="X63" i="3"/>
  <c r="W64" i="3"/>
  <c r="W65" i="3"/>
  <c r="W66" i="3"/>
  <c r="W67" i="3"/>
  <c r="W68" i="3"/>
  <c r="W69" i="3"/>
  <c r="W70" i="3"/>
  <c r="W71" i="3"/>
  <c r="W72" i="3"/>
  <c r="W73" i="3"/>
  <c r="W74" i="3"/>
  <c r="W75" i="3"/>
  <c r="W76" i="3"/>
  <c r="W77" i="3"/>
  <c r="W78" i="3"/>
  <c r="W79" i="3"/>
  <c r="W80" i="3"/>
  <c r="W63" i="3"/>
  <c r="V63" i="3"/>
  <c r="V64" i="3"/>
  <c r="V65" i="3"/>
  <c r="X65" i="3" s="1"/>
  <c r="V66" i="3"/>
  <c r="X66" i="3" s="1"/>
  <c r="V67" i="3"/>
  <c r="X67" i="3" s="1"/>
  <c r="V68" i="3"/>
  <c r="X68" i="3" s="1"/>
  <c r="V69" i="3"/>
  <c r="X69" i="3" s="1"/>
  <c r="V70" i="3"/>
  <c r="X70" i="3" s="1"/>
  <c r="V71" i="3"/>
  <c r="V72" i="3"/>
  <c r="V73" i="3"/>
  <c r="X73" i="3" s="1"/>
  <c r="V74" i="3"/>
  <c r="X74" i="3" s="1"/>
  <c r="V75" i="3"/>
  <c r="X75" i="3" s="1"/>
  <c r="V76" i="3"/>
  <c r="X76" i="3" s="1"/>
  <c r="V77" i="3"/>
  <c r="X77" i="3" s="1"/>
  <c r="V78" i="3"/>
  <c r="X78" i="3" s="1"/>
  <c r="V79" i="3"/>
  <c r="V80" i="3"/>
  <c r="V81" i="3"/>
  <c r="X81" i="3" s="1"/>
  <c r="V62" i="3"/>
  <c r="AI16" i="3"/>
  <c r="AI17" i="3"/>
  <c r="AI18" i="3"/>
  <c r="AI19" i="3"/>
  <c r="AI20" i="3"/>
  <c r="AI21" i="3"/>
  <c r="AI22" i="3"/>
  <c r="AI23" i="3"/>
  <c r="AI24" i="3"/>
  <c r="AI25" i="3"/>
  <c r="AI26" i="3"/>
  <c r="AI27" i="3"/>
  <c r="AI28" i="3"/>
  <c r="AI29" i="3"/>
  <c r="AI30" i="3"/>
  <c r="AI31" i="3"/>
  <c r="AI32" i="3"/>
  <c r="AI33" i="3"/>
  <c r="AI34" i="3"/>
  <c r="AI35" i="3"/>
  <c r="AI36" i="3"/>
  <c r="AI37" i="3"/>
  <c r="AI15" i="3"/>
  <c r="AJ16" i="3"/>
  <c r="AJ23" i="3"/>
  <c r="AJ24" i="3"/>
  <c r="AJ31" i="3"/>
  <c r="AJ32" i="3"/>
  <c r="AH16" i="3"/>
  <c r="AH17" i="3"/>
  <c r="AJ17" i="3" s="1"/>
  <c r="AH18" i="3"/>
  <c r="AJ18" i="3" s="1"/>
  <c r="AH19" i="3"/>
  <c r="AJ19" i="3" s="1"/>
  <c r="AH20" i="3"/>
  <c r="AJ20" i="3" s="1"/>
  <c r="AH21" i="3"/>
  <c r="AJ21" i="3" s="1"/>
  <c r="AH22" i="3"/>
  <c r="AJ22" i="3" s="1"/>
  <c r="AH23" i="3"/>
  <c r="AH24" i="3"/>
  <c r="AH25" i="3"/>
  <c r="AJ25" i="3" s="1"/>
  <c r="AH26" i="3"/>
  <c r="AJ26" i="3" s="1"/>
  <c r="AH27" i="3"/>
  <c r="AJ27" i="3" s="1"/>
  <c r="AH28" i="3"/>
  <c r="AJ28" i="3" s="1"/>
  <c r="AH29" i="3"/>
  <c r="AJ29" i="3" s="1"/>
  <c r="AH30" i="3"/>
  <c r="AJ30" i="3" s="1"/>
  <c r="AH31" i="3"/>
  <c r="AH32" i="3"/>
  <c r="AH33" i="3"/>
  <c r="AJ33" i="3" s="1"/>
  <c r="AH34" i="3"/>
  <c r="AJ34" i="3" s="1"/>
  <c r="AH35" i="3"/>
  <c r="AJ35" i="3" s="1"/>
  <c r="AH36" i="3"/>
  <c r="AJ36" i="3" s="1"/>
  <c r="AH37" i="3"/>
  <c r="AJ37" i="3" s="1"/>
  <c r="AH38" i="3"/>
  <c r="AJ38" i="3" s="1"/>
  <c r="AH39" i="3"/>
  <c r="AJ39" i="3" s="1"/>
  <c r="AH40" i="3"/>
  <c r="AJ40" i="3" s="1"/>
  <c r="AH41" i="3"/>
  <c r="AJ41" i="3" s="1"/>
  <c r="AH42" i="3"/>
  <c r="AJ42" i="3" s="1"/>
  <c r="AH43" i="3"/>
  <c r="AJ43" i="3" s="1"/>
  <c r="AH44" i="3"/>
  <c r="AJ44" i="3" s="1"/>
  <c r="AH45" i="3"/>
  <c r="AJ45" i="3" s="1"/>
  <c r="AH46" i="3"/>
  <c r="AJ46" i="3" s="1"/>
  <c r="AH47" i="3"/>
  <c r="AJ47" i="3" s="1"/>
  <c r="AH48" i="3"/>
  <c r="AJ48" i="3" s="1"/>
  <c r="AH49" i="3"/>
  <c r="AJ49" i="3" s="1"/>
  <c r="AH50" i="3"/>
  <c r="AJ50" i="3" s="1"/>
  <c r="AH51" i="3"/>
  <c r="AJ51" i="3" s="1"/>
  <c r="AH52" i="3"/>
  <c r="AJ52" i="3" s="1"/>
  <c r="AH15" i="3"/>
  <c r="AJ15" i="3" s="1"/>
  <c r="J65" i="3"/>
  <c r="J66" i="3"/>
  <c r="J67" i="3"/>
  <c r="J68" i="3"/>
  <c r="J69" i="3"/>
  <c r="J64" i="3"/>
  <c r="I61" i="3"/>
  <c r="K61" i="3" s="1"/>
  <c r="I62" i="3"/>
  <c r="K62" i="3" s="1"/>
  <c r="I63" i="3"/>
  <c r="K63" i="3" s="1"/>
  <c r="I64" i="3"/>
  <c r="K64" i="3" s="1"/>
  <c r="I65" i="3"/>
  <c r="K65" i="3" s="1"/>
  <c r="I66" i="3"/>
  <c r="K66" i="3" s="1"/>
  <c r="I67" i="3"/>
  <c r="K67" i="3" s="1"/>
  <c r="I68" i="3"/>
  <c r="K68" i="3" s="1"/>
  <c r="I69" i="3"/>
  <c r="K69" i="3" s="1"/>
  <c r="I70" i="3"/>
  <c r="K70" i="3" s="1"/>
  <c r="I71" i="3"/>
  <c r="K71" i="3" s="1"/>
  <c r="I60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34" i="3"/>
  <c r="J35" i="3"/>
  <c r="J16" i="3"/>
  <c r="J17" i="3"/>
  <c r="J18" i="3"/>
  <c r="J15" i="3"/>
  <c r="I16" i="3"/>
  <c r="K16" i="3" s="1"/>
  <c r="I17" i="3"/>
  <c r="K17" i="3" s="1"/>
  <c r="I18" i="3"/>
  <c r="K18" i="3" s="1"/>
  <c r="I19" i="3"/>
  <c r="K19" i="3" s="1"/>
  <c r="I20" i="3"/>
  <c r="K20" i="3" s="1"/>
  <c r="I21" i="3"/>
  <c r="K21" i="3" s="1"/>
  <c r="I22" i="3"/>
  <c r="K22" i="3" s="1"/>
  <c r="I23" i="3"/>
  <c r="K23" i="3" s="1"/>
  <c r="I24" i="3"/>
  <c r="K24" i="3" s="1"/>
  <c r="I25" i="3"/>
  <c r="K25" i="3" s="1"/>
  <c r="I26" i="3"/>
  <c r="K26" i="3" s="1"/>
  <c r="I27" i="3"/>
  <c r="K27" i="3" s="1"/>
  <c r="I28" i="3"/>
  <c r="K28" i="3" s="1"/>
  <c r="I29" i="3"/>
  <c r="K29" i="3" s="1"/>
  <c r="I30" i="3"/>
  <c r="K30" i="3" s="1"/>
  <c r="I31" i="3"/>
  <c r="K31" i="3" s="1"/>
  <c r="I32" i="3"/>
  <c r="K32" i="3" s="1"/>
  <c r="I33" i="3"/>
  <c r="K33" i="3" s="1"/>
  <c r="I34" i="3"/>
  <c r="K34" i="3" s="1"/>
  <c r="I35" i="3"/>
  <c r="K35" i="3" s="1"/>
  <c r="I36" i="3"/>
  <c r="K36" i="3" s="1"/>
  <c r="I37" i="3"/>
  <c r="K37" i="3" s="1"/>
  <c r="I38" i="3"/>
  <c r="K38" i="3" s="1"/>
  <c r="I39" i="3"/>
  <c r="K39" i="3" s="1"/>
  <c r="I40" i="3"/>
  <c r="K40" i="3" s="1"/>
  <c r="I15" i="3"/>
  <c r="K15" i="3" s="1"/>
  <c r="L48" i="2"/>
  <c r="L56" i="2"/>
  <c r="K42" i="2"/>
  <c r="K43" i="2"/>
  <c r="K44" i="2"/>
  <c r="K45" i="2"/>
  <c r="K46" i="2"/>
  <c r="K47" i="2"/>
  <c r="K48" i="2"/>
  <c r="K49" i="2"/>
  <c r="K50" i="2"/>
  <c r="K51" i="2"/>
  <c r="K52" i="2"/>
  <c r="K53" i="2"/>
  <c r="K54" i="2"/>
  <c r="K55" i="2"/>
  <c r="K56" i="2"/>
  <c r="K57" i="2"/>
  <c r="K41" i="2"/>
  <c r="J41" i="2"/>
  <c r="L41" i="2" s="1"/>
  <c r="J42" i="2"/>
  <c r="L42" i="2" s="1"/>
  <c r="J43" i="2"/>
  <c r="L43" i="2" s="1"/>
  <c r="J44" i="2"/>
  <c r="L44" i="2" s="1"/>
  <c r="J45" i="2"/>
  <c r="L45" i="2" s="1"/>
  <c r="J46" i="2"/>
  <c r="L46" i="2" s="1"/>
  <c r="J47" i="2"/>
  <c r="L47" i="2" s="1"/>
  <c r="J48" i="2"/>
  <c r="J49" i="2"/>
  <c r="L49" i="2" s="1"/>
  <c r="J50" i="2"/>
  <c r="L50" i="2" s="1"/>
  <c r="J51" i="2"/>
  <c r="L51" i="2" s="1"/>
  <c r="J52" i="2"/>
  <c r="L52" i="2" s="1"/>
  <c r="J53" i="2"/>
  <c r="L53" i="2" s="1"/>
  <c r="J54" i="2"/>
  <c r="L54" i="2" s="1"/>
  <c r="J55" i="2"/>
  <c r="L55" i="2" s="1"/>
  <c r="J56" i="2"/>
  <c r="J57" i="2"/>
  <c r="L57" i="2" s="1"/>
  <c r="AC22" i="2"/>
  <c r="AB15" i="2"/>
  <c r="AB16" i="2"/>
  <c r="AB17" i="2"/>
  <c r="AB18" i="2"/>
  <c r="AB19" i="2"/>
  <c r="AB20" i="2"/>
  <c r="AB21" i="2"/>
  <c r="AB22" i="2"/>
  <c r="AB23" i="2"/>
  <c r="AB24" i="2"/>
  <c r="AB25" i="2"/>
  <c r="AB26" i="2"/>
  <c r="AB27" i="2"/>
  <c r="AB28" i="2"/>
  <c r="AB14" i="2"/>
  <c r="AA15" i="2"/>
  <c r="AC15" i="2" s="1"/>
  <c r="AA16" i="2"/>
  <c r="AC16" i="2" s="1"/>
  <c r="AA17" i="2"/>
  <c r="AC17" i="2" s="1"/>
  <c r="AA18" i="2"/>
  <c r="AC18" i="2" s="1"/>
  <c r="AA19" i="2"/>
  <c r="AC19" i="2" s="1"/>
  <c r="AA20" i="2"/>
  <c r="AC20" i="2" s="1"/>
  <c r="AA21" i="2"/>
  <c r="AC21" i="2" s="1"/>
  <c r="AA22" i="2"/>
  <c r="AA23" i="2"/>
  <c r="AC23" i="2" s="1"/>
  <c r="AA24" i="2"/>
  <c r="AC24" i="2" s="1"/>
  <c r="AA25" i="2"/>
  <c r="AC25" i="2" s="1"/>
  <c r="AA26" i="2"/>
  <c r="AC26" i="2" s="1"/>
  <c r="AA27" i="2"/>
  <c r="AC27" i="2" s="1"/>
  <c r="AA28" i="2"/>
  <c r="AC28" i="2" s="1"/>
  <c r="AI62" i="3"/>
  <c r="AH63" i="3"/>
  <c r="AH64" i="3"/>
  <c r="AH65" i="3"/>
  <c r="AH66" i="3"/>
  <c r="AH67" i="3"/>
  <c r="AH68" i="3"/>
  <c r="AH69" i="3"/>
  <c r="AH70" i="3"/>
  <c r="AH71" i="3"/>
  <c r="AH72" i="3"/>
  <c r="AH73" i="3"/>
  <c r="AH74" i="3"/>
  <c r="AH75" i="3"/>
  <c r="AH76" i="3"/>
  <c r="AH77" i="3"/>
  <c r="AH78" i="3"/>
  <c r="AH79" i="3"/>
  <c r="AH80" i="3"/>
  <c r="AH81" i="3"/>
  <c r="AH62" i="3"/>
  <c r="X40" i="2" l="1"/>
  <c r="X41" i="2"/>
  <c r="X42" i="2"/>
  <c r="X43" i="2"/>
  <c r="X44" i="2"/>
  <c r="X39" i="2"/>
  <c r="W40" i="2"/>
  <c r="W41" i="2"/>
  <c r="W42" i="2"/>
  <c r="W43" i="2"/>
  <c r="W44" i="2"/>
  <c r="W39" i="2"/>
  <c r="H17" i="2" l="1"/>
  <c r="H16" i="2"/>
  <c r="H15" i="2"/>
  <c r="H14" i="2" l="1"/>
  <c r="J14" i="2" l="1"/>
  <c r="J15" i="2"/>
  <c r="J16" i="2"/>
  <c r="J17" i="2"/>
  <c r="I14" i="2"/>
  <c r="I15" i="2"/>
  <c r="I16" i="2"/>
  <c r="I17" i="2"/>
  <c r="I13" i="2"/>
  <c r="H18" i="2"/>
  <c r="J18" i="2" s="1"/>
  <c r="H19" i="2"/>
  <c r="J19" i="2" s="1"/>
  <c r="H13" i="2"/>
  <c r="J13" i="2" s="1"/>
  <c r="AJ66" i="3" l="1"/>
  <c r="AJ81" i="3" l="1"/>
  <c r="AI81" i="3"/>
  <c r="AJ80" i="3"/>
  <c r="AI80" i="3"/>
  <c r="AJ79" i="3"/>
  <c r="AI79" i="3"/>
  <c r="AJ78" i="3"/>
  <c r="AI78" i="3"/>
  <c r="AJ77" i="3"/>
  <c r="AI77" i="3"/>
  <c r="AJ76" i="3"/>
  <c r="AI76" i="3"/>
  <c r="AJ75" i="3"/>
  <c r="AI75" i="3"/>
  <c r="AJ74" i="3"/>
  <c r="AI74" i="3"/>
  <c r="AJ73" i="3"/>
  <c r="AI73" i="3"/>
  <c r="AJ72" i="3"/>
  <c r="AJ71" i="3"/>
  <c r="AJ70" i="3"/>
  <c r="AI70" i="3"/>
  <c r="AJ69" i="3"/>
  <c r="AI69" i="3"/>
  <c r="AJ68" i="3"/>
  <c r="AI68" i="3"/>
  <c r="AJ67" i="3"/>
  <c r="AI67" i="3"/>
  <c r="AI66" i="3"/>
  <c r="AJ65" i="3"/>
  <c r="AI65" i="3"/>
  <c r="AJ64" i="3"/>
  <c r="AI64" i="3"/>
  <c r="AJ63" i="3"/>
  <c r="AI63" i="3"/>
</calcChain>
</file>

<file path=xl/sharedStrings.xml><?xml version="1.0" encoding="utf-8"?>
<sst xmlns="http://schemas.openxmlformats.org/spreadsheetml/2006/main" count="371" uniqueCount="105">
  <si>
    <t>Libellé</t>
  </si>
  <si>
    <t>Année</t>
  </si>
  <si>
    <t>S32</t>
  </si>
  <si>
    <t>S33</t>
  </si>
  <si>
    <t>S34</t>
  </si>
  <si>
    <t>S35</t>
  </si>
  <si>
    <t>S36</t>
  </si>
  <si>
    <t>S37</t>
  </si>
  <si>
    <t>S38</t>
  </si>
  <si>
    <t>S39</t>
  </si>
  <si>
    <t>S40</t>
  </si>
  <si>
    <t>S41</t>
  </si>
  <si>
    <t>S16</t>
  </si>
  <si>
    <t>S17</t>
  </si>
  <si>
    <t>S18</t>
  </si>
  <si>
    <t>S19</t>
  </si>
  <si>
    <t>S20</t>
  </si>
  <si>
    <t>Moy. Quinq.</t>
  </si>
  <si>
    <t>Reproduction autorisée sous réserve de citer la source</t>
  </si>
  <si>
    <t>Service régional de l'information statistique, économique et territoriale (SRISET)</t>
  </si>
  <si>
    <t xml:space="preserve"> </t>
  </si>
  <si>
    <t>Enquêtes expédition</t>
  </si>
  <si>
    <t>Source : FranceAgriMer-RNM</t>
  </si>
  <si>
    <t>S25</t>
  </si>
  <si>
    <t>S26</t>
  </si>
  <si>
    <t>S27</t>
  </si>
  <si>
    <t>S28</t>
  </si>
  <si>
    <t>S29</t>
  </si>
  <si>
    <t>S30</t>
  </si>
  <si>
    <t>S31</t>
  </si>
  <si>
    <t>S21</t>
  </si>
  <si>
    <t>S22</t>
  </si>
  <si>
    <t>S23</t>
  </si>
  <si>
    <t>S24</t>
  </si>
  <si>
    <t>Immeuble Le Pastel - 22 rue des Pénitents Blancs</t>
  </si>
  <si>
    <t>87039 LIMOGES Cedex 1</t>
  </si>
  <si>
    <t>S10</t>
  </si>
  <si>
    <t>S11</t>
  </si>
  <si>
    <t>S12</t>
  </si>
  <si>
    <t>S13</t>
  </si>
  <si>
    <t>S14</t>
  </si>
  <si>
    <t>S15</t>
  </si>
  <si>
    <t>Fraise standard
Sud-Ouest Cat. 1 - barq 500 g - en €/kg</t>
  </si>
  <si>
    <t>S6</t>
  </si>
  <si>
    <t>S7</t>
  </si>
  <si>
    <t>S8</t>
  </si>
  <si>
    <t>S9</t>
  </si>
  <si>
    <t>Fraise Gariguette
Sud-Ouest Cat. 1 - barq 250 g - en €/kg</t>
  </si>
  <si>
    <t>Prune Reine-Claude dorée
Sud-Ouest Cat. 1 - 35-40mm en plateau - en €/kg</t>
  </si>
  <si>
    <t>S45</t>
  </si>
  <si>
    <t>S46</t>
  </si>
  <si>
    <t>S47</t>
  </si>
  <si>
    <t>S48</t>
  </si>
  <si>
    <t>S49</t>
  </si>
  <si>
    <t>S50</t>
  </si>
  <si>
    <t>S51</t>
  </si>
  <si>
    <t>S52</t>
  </si>
  <si>
    <t>S1</t>
  </si>
  <si>
    <t>S2</t>
  </si>
  <si>
    <t>S3</t>
  </si>
  <si>
    <t>S4</t>
  </si>
  <si>
    <t>S5</t>
  </si>
  <si>
    <t>S42</t>
  </si>
  <si>
    <t>S43</t>
  </si>
  <si>
    <t>S44</t>
  </si>
  <si>
    <t>Marron
Sud-Ouest Cat. G1 - 45-65/kg - sac 5 Kg - en €/kg</t>
  </si>
  <si>
    <t>Noix  Franquette sèche
Sud-Ouest Cat.1 - +32mm- sac 5 Kg - en €/kg</t>
  </si>
  <si>
    <t>Kiwi Hayward 
Sud-Ouest Cat.1 - Cal 95-105g                               30 fruits/plateau - en €/kg</t>
  </si>
  <si>
    <t>Noix  Marbot sèche
Sud-Ouest Cat.1 - +32mm- sac 5 Kg - en €/kg</t>
  </si>
  <si>
    <t>Cotations Fruits en Nouvelle-Aquitaine</t>
  </si>
  <si>
    <r>
      <t xml:space="preserve">Contact : 05 57 35 02 83 - Courriel : </t>
    </r>
    <r>
      <rPr>
        <sz val="9"/>
        <color indexed="12"/>
        <rFont val="Arial"/>
        <family val="2"/>
      </rPr>
      <t>sriset.nouvelle-aquitaine@agriculture.gouv.fr</t>
    </r>
  </si>
  <si>
    <t>Cerise Rouge 
Sud-Ouest Cat.1 +24 mm en plateau - en €/kg</t>
  </si>
  <si>
    <t xml:space="preserve"> Direction Régionale de l'Alimentation, de l'Agriculture et de la Forêt Nouvelle-Aquitaine</t>
  </si>
  <si>
    <t>2019/20</t>
  </si>
  <si>
    <t>*</t>
  </si>
  <si>
    <t>2020/21</t>
  </si>
  <si>
    <t>-</t>
  </si>
  <si>
    <t>Pomme Golden
France Cat. 1 - Cal 170-220g  Plateau 1 rg - en €/kg</t>
  </si>
  <si>
    <t>Pomme Gala
France Cat. 1 - Cal 170-220g  Plateau 1 rg - en €/kg</t>
  </si>
  <si>
    <t>2021/22</t>
  </si>
  <si>
    <t>2022/23</t>
  </si>
  <si>
    <t>2023/24</t>
  </si>
  <si>
    <t>2019/ 20</t>
  </si>
  <si>
    <t>2020/ 21</t>
  </si>
  <si>
    <t>2021/ 22</t>
  </si>
  <si>
    <t>2022/ 23</t>
  </si>
  <si>
    <t>2023/ 24</t>
  </si>
  <si>
    <t>2024 / mq</t>
  </si>
  <si>
    <t xml:space="preserve">2024/23
</t>
  </si>
  <si>
    <t>2024/25</t>
  </si>
  <si>
    <t>2024-2025</t>
  </si>
  <si>
    <t>2025/
2024</t>
  </si>
  <si>
    <t>2025/mq</t>
  </si>
  <si>
    <t>2025 / mq</t>
  </si>
  <si>
    <t>2025/26</t>
  </si>
  <si>
    <t>2026/
2025</t>
  </si>
  <si>
    <t>2025-2026</t>
  </si>
  <si>
    <t>2024/2025</t>
  </si>
  <si>
    <t>2026 / mq</t>
  </si>
  <si>
    <t xml:space="preserve">Evol 2026/ 25
</t>
  </si>
  <si>
    <t>Plus de cotation depuis février 2024</t>
  </si>
  <si>
    <t xml:space="preserve">EVOL N / N-1
</t>
  </si>
  <si>
    <t>N / mq</t>
  </si>
  <si>
    <t>Mise à jour du 15/04/2026</t>
  </si>
  <si>
    <t>Mise à jour du 07/05/2026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</si>
</sst>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.00&quot; €&quot;_-;\-* #,##0.00&quot; €&quot;_-;_-* \-??&quot; €&quot;_-;_-@_-"/>
    <numFmt numFmtId="165" formatCode="0.0"/>
    <numFmt numFmtId="166" formatCode="0\ %"/>
  </numFmts>
  <fonts count="14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b/>
      <sz val="9"/>
      <color indexed="8"/>
      <name val="Arial"/>
      <family val="2"/>
    </font>
    <font>
      <b/>
      <sz val="16"/>
      <name val="Arial"/>
      <family val="2"/>
    </font>
    <font>
      <sz val="9"/>
      <name val="Arial"/>
      <family val="2"/>
    </font>
    <font>
      <sz val="9"/>
      <color indexed="8"/>
      <name val="Arial"/>
      <family val="2"/>
    </font>
    <font>
      <b/>
      <sz val="9"/>
      <color indexed="9"/>
      <name val="Arial"/>
      <family val="2"/>
    </font>
    <font>
      <sz val="9"/>
      <name val="Arial"/>
      <family val="2"/>
    </font>
    <font>
      <sz val="9"/>
      <color indexed="12"/>
      <name val="Arial"/>
      <family val="2"/>
    </font>
    <font>
      <sz val="9"/>
      <color indexed="10"/>
      <name val="Arial"/>
      <family val="2"/>
    </font>
    <font>
      <i/>
      <sz val="9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164" fontId="12" fillId="0" borderId="0" applyFill="0" applyBorder="0" applyAlignment="0" applyProtection="0"/>
    <xf numFmtId="9" fontId="12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2" fillId="0" borderId="0"/>
    <xf numFmtId="43" fontId="12" fillId="0" borderId="0" applyFill="0" applyBorder="0" applyAlignment="0" applyProtection="0"/>
    <xf numFmtId="164" fontId="12" fillId="0" borderId="0" applyFill="0" applyBorder="0" applyAlignment="0" applyProtection="0"/>
    <xf numFmtId="0" fontId="12" fillId="0" borderId="0"/>
    <xf numFmtId="166" fontId="12" fillId="0" borderId="0" applyFill="0" applyBorder="0" applyAlignment="0" applyProtection="0"/>
    <xf numFmtId="9" fontId="12" fillId="0" borderId="0" applyFont="0" applyFill="0" applyBorder="0" applyAlignment="0" applyProtection="0"/>
  </cellStyleXfs>
  <cellXfs count="142">
    <xf numFmtId="0" fontId="0" fillId="0" borderId="0" xfId="0"/>
    <xf numFmtId="0" fontId="5" fillId="0" borderId="0" xfId="0" applyFont="1" applyFill="1"/>
    <xf numFmtId="0" fontId="5" fillId="0" borderId="0" xfId="0" applyFont="1" applyFill="1" applyAlignment="1">
      <alignment wrapText="1"/>
    </xf>
    <xf numFmtId="0" fontId="2" fillId="0" borderId="0" xfId="0" applyFont="1" applyFill="1" applyBorder="1" applyAlignment="1">
      <alignment horizontal="center" vertical="center"/>
    </xf>
    <xf numFmtId="0" fontId="5" fillId="0" borderId="0" xfId="0" applyFont="1" applyFill="1" applyBorder="1"/>
    <xf numFmtId="0" fontId="2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164" fontId="6" fillId="0" borderId="2" xfId="1" quotePrefix="1" applyFont="1" applyFill="1" applyBorder="1" applyAlignment="1" applyProtection="1">
      <alignment horizontal="center" vertical="center" wrapText="1"/>
    </xf>
    <xf numFmtId="2" fontId="6" fillId="0" borderId="2" xfId="0" applyNumberFormat="1" applyFont="1" applyFill="1" applyBorder="1" applyAlignment="1">
      <alignment horizontal="center" vertical="center" wrapText="1"/>
    </xf>
    <xf numFmtId="2" fontId="5" fillId="0" borderId="2" xfId="0" applyNumberFormat="1" applyFont="1" applyFill="1" applyBorder="1" applyAlignment="1">
      <alignment horizontal="center" vertical="center"/>
    </xf>
    <xf numFmtId="9" fontId="5" fillId="2" borderId="2" xfId="0" applyNumberFormat="1" applyFont="1" applyFill="1" applyBorder="1" applyAlignment="1">
      <alignment horizontal="center" vertical="center"/>
    </xf>
    <xf numFmtId="2" fontId="5" fillId="0" borderId="0" xfId="0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wrapText="1"/>
    </xf>
    <xf numFmtId="0" fontId="11" fillId="0" borderId="0" xfId="0" quotePrefix="1" applyFont="1" applyFill="1" applyBorder="1" applyAlignment="1">
      <alignment horizontal="right"/>
    </xf>
    <xf numFmtId="2" fontId="5" fillId="0" borderId="2" xfId="0" applyNumberFormat="1" applyFont="1" applyFill="1" applyBorder="1" applyAlignment="1">
      <alignment horizontal="center" vertical="center" wrapText="1"/>
    </xf>
    <xf numFmtId="2" fontId="6" fillId="0" borderId="4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0" fontId="8" fillId="0" borderId="0" xfId="0" applyFont="1" applyBorder="1"/>
    <xf numFmtId="0" fontId="9" fillId="0" borderId="0" xfId="0" quotePrefix="1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center" vertical="center" wrapText="1"/>
    </xf>
    <xf numFmtId="0" fontId="2" fillId="2" borderId="3" xfId="0" quotePrefix="1" applyFont="1" applyFill="1" applyBorder="1" applyAlignment="1">
      <alignment horizontal="center" vertical="center" wrapText="1"/>
    </xf>
    <xf numFmtId="0" fontId="0" fillId="0" borderId="0" xfId="0" applyBorder="1" applyAlignment="1"/>
    <xf numFmtId="0" fontId="0" fillId="0" borderId="0" xfId="0" applyAlignment="1"/>
    <xf numFmtId="0" fontId="5" fillId="0" borderId="0" xfId="0" applyFont="1" applyAlignment="1"/>
    <xf numFmtId="0" fontId="8" fillId="0" borderId="0" xfId="0" quotePrefix="1" applyFont="1" applyBorder="1" applyAlignment="1"/>
    <xf numFmtId="0" fontId="4" fillId="0" borderId="0" xfId="0" quotePrefix="1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 wrapText="1"/>
    </xf>
    <xf numFmtId="164" fontId="6" fillId="0" borderId="4" xfId="1" quotePrefix="1" applyFont="1" applyFill="1" applyBorder="1" applyAlignment="1" applyProtection="1">
      <alignment horizontal="center" vertical="center" wrapText="1"/>
    </xf>
    <xf numFmtId="164" fontId="6" fillId="0" borderId="1" xfId="1" quotePrefix="1" applyFont="1" applyFill="1" applyBorder="1" applyAlignment="1" applyProtection="1">
      <alignment horizontal="center" vertical="center" wrapText="1"/>
    </xf>
    <xf numFmtId="0" fontId="0" fillId="0" borderId="0" xfId="0" applyFill="1" applyBorder="1"/>
    <xf numFmtId="2" fontId="6" fillId="3" borderId="1" xfId="0" applyNumberFormat="1" applyFont="1" applyFill="1" applyBorder="1" applyAlignment="1">
      <alignment horizontal="center" vertical="center" wrapText="1"/>
    </xf>
    <xf numFmtId="2" fontId="6" fillId="3" borderId="2" xfId="0" applyNumberFormat="1" applyFont="1" applyFill="1" applyBorder="1" applyAlignment="1">
      <alignment horizontal="center" vertical="center" wrapText="1"/>
    </xf>
    <xf numFmtId="2" fontId="5" fillId="3" borderId="4" xfId="0" applyNumberFormat="1" applyFont="1" applyFill="1" applyBorder="1" applyAlignment="1">
      <alignment horizontal="center" vertical="center"/>
    </xf>
    <xf numFmtId="2" fontId="6" fillId="3" borderId="4" xfId="0" applyNumberFormat="1" applyFont="1" applyFill="1" applyBorder="1" applyAlignment="1">
      <alignment horizontal="center" vertical="center" wrapText="1"/>
    </xf>
    <xf numFmtId="2" fontId="5" fillId="3" borderId="2" xfId="0" applyNumberFormat="1" applyFont="1" applyFill="1" applyBorder="1" applyAlignment="1">
      <alignment horizontal="center" vertical="center" wrapText="1"/>
    </xf>
    <xf numFmtId="2" fontId="5" fillId="3" borderId="4" xfId="0" applyNumberFormat="1" applyFont="1" applyFill="1" applyBorder="1" applyAlignment="1">
      <alignment horizontal="center" vertical="center" wrapText="1"/>
    </xf>
    <xf numFmtId="2" fontId="6" fillId="3" borderId="6" xfId="0" applyNumberFormat="1" applyFont="1" applyFill="1" applyBorder="1" applyAlignment="1">
      <alignment horizontal="center" vertical="center" wrapText="1"/>
    </xf>
    <xf numFmtId="2" fontId="6" fillId="0" borderId="6" xfId="0" applyNumberFormat="1" applyFont="1" applyFill="1" applyBorder="1" applyAlignment="1">
      <alignment horizontal="center" vertical="center" wrapText="1"/>
    </xf>
    <xf numFmtId="2" fontId="6" fillId="3" borderId="7" xfId="0" applyNumberFormat="1" applyFont="1" applyFill="1" applyBorder="1" applyAlignment="1">
      <alignment horizontal="center" vertical="center" wrapText="1"/>
    </xf>
    <xf numFmtId="164" fontId="6" fillId="0" borderId="2" xfId="1" applyFont="1" applyFill="1" applyBorder="1" applyAlignment="1" applyProtection="1">
      <alignment horizontal="center" vertical="center" wrapText="1"/>
    </xf>
    <xf numFmtId="164" fontId="6" fillId="0" borderId="4" xfId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9" fontId="5" fillId="3" borderId="2" xfId="0" applyNumberFormat="1" applyFont="1" applyFill="1" applyBorder="1" applyAlignment="1">
      <alignment horizontal="center" vertical="center"/>
    </xf>
    <xf numFmtId="9" fontId="5" fillId="3" borderId="4" xfId="0" applyNumberFormat="1" applyFont="1" applyFill="1" applyBorder="1" applyAlignment="1">
      <alignment horizontal="center" vertical="center"/>
    </xf>
    <xf numFmtId="9" fontId="5" fillId="3" borderId="1" xfId="0" applyNumberFormat="1" applyFont="1" applyFill="1" applyBorder="1" applyAlignment="1">
      <alignment horizontal="center" vertical="center"/>
    </xf>
    <xf numFmtId="0" fontId="5" fillId="3" borderId="4" xfId="0" applyFont="1" applyFill="1" applyBorder="1"/>
    <xf numFmtId="2" fontId="5" fillId="0" borderId="2" xfId="0" applyNumberFormat="1" applyFont="1" applyFill="1" applyBorder="1" applyAlignment="1">
      <alignment horizontal="center"/>
    </xf>
    <xf numFmtId="2" fontId="6" fillId="0" borderId="1" xfId="0" applyNumberFormat="1" applyFont="1" applyFill="1" applyBorder="1" applyAlignment="1">
      <alignment horizontal="center" vertical="center" wrapText="1"/>
    </xf>
    <xf numFmtId="2" fontId="5" fillId="3" borderId="2" xfId="0" applyNumberFormat="1" applyFont="1" applyFill="1" applyBorder="1" applyAlignment="1">
      <alignment horizontal="center" vertical="center"/>
    </xf>
    <xf numFmtId="0" fontId="5" fillId="3" borderId="2" xfId="0" applyFont="1" applyFill="1" applyBorder="1"/>
    <xf numFmtId="2" fontId="6" fillId="4" borderId="2" xfId="0" applyNumberFormat="1" applyFont="1" applyFill="1" applyBorder="1" applyAlignment="1">
      <alignment horizontal="center" vertical="center" wrapText="1"/>
    </xf>
    <xf numFmtId="2" fontId="5" fillId="0" borderId="4" xfId="0" applyNumberFormat="1" applyFont="1" applyFill="1" applyBorder="1" applyAlignment="1">
      <alignment horizontal="center"/>
    </xf>
    <xf numFmtId="0" fontId="5" fillId="0" borderId="4" xfId="0" applyFont="1" applyFill="1" applyBorder="1"/>
    <xf numFmtId="2" fontId="6" fillId="5" borderId="2" xfId="0" applyNumberFormat="1" applyFont="1" applyFill="1" applyBorder="1" applyAlignment="1">
      <alignment horizontal="center" vertical="center" wrapText="1"/>
    </xf>
    <xf numFmtId="2" fontId="0" fillId="0" borderId="0" xfId="0" applyNumberFormat="1" applyBorder="1" applyAlignment="1">
      <alignment horizontal="center"/>
    </xf>
    <xf numFmtId="9" fontId="5" fillId="3" borderId="6" xfId="0" applyNumberFormat="1" applyFont="1" applyFill="1" applyBorder="1" applyAlignment="1">
      <alignment horizontal="center" vertical="center"/>
    </xf>
    <xf numFmtId="2" fontId="5" fillId="0" borderId="6" xfId="0" applyNumberFormat="1" applyFont="1" applyFill="1" applyBorder="1" applyAlignment="1">
      <alignment horizontal="center"/>
    </xf>
    <xf numFmtId="2" fontId="6" fillId="0" borderId="3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2" fontId="5" fillId="0" borderId="0" xfId="0" applyNumberFormat="1" applyFont="1" applyFill="1" applyAlignment="1">
      <alignment horizontal="center" vertical="center"/>
    </xf>
    <xf numFmtId="0" fontId="2" fillId="5" borderId="0" xfId="0" applyFont="1" applyFill="1" applyBorder="1" applyAlignment="1">
      <alignment horizontal="center" vertical="center" wrapText="1"/>
    </xf>
    <xf numFmtId="9" fontId="5" fillId="5" borderId="0" xfId="0" applyNumberFormat="1" applyFont="1" applyFill="1" applyBorder="1" applyAlignment="1">
      <alignment horizontal="center" vertical="center"/>
    </xf>
    <xf numFmtId="2" fontId="6" fillId="5" borderId="0" xfId="0" applyNumberFormat="1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9" fontId="5" fillId="2" borderId="11" xfId="0" applyNumberFormat="1" applyFont="1" applyFill="1" applyBorder="1" applyAlignment="1">
      <alignment horizontal="center" vertical="center"/>
    </xf>
    <xf numFmtId="9" fontId="5" fillId="3" borderId="12" xfId="0" applyNumberFormat="1" applyFont="1" applyFill="1" applyBorder="1" applyAlignment="1">
      <alignment horizontal="center" vertical="center"/>
    </xf>
    <xf numFmtId="2" fontId="6" fillId="3" borderId="1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2" borderId="1" xfId="0" quotePrefix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5" fillId="0" borderId="6" xfId="2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2" borderId="4" xfId="0" quotePrefix="1" applyFont="1" applyFill="1" applyBorder="1" applyAlignment="1">
      <alignment horizontal="center" vertical="center" wrapText="1"/>
    </xf>
    <xf numFmtId="9" fontId="5" fillId="0" borderId="0" xfId="2" applyFont="1" applyFill="1" applyBorder="1"/>
    <xf numFmtId="0" fontId="3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2" fontId="6" fillId="0" borderId="0" xfId="0" applyNumberFormat="1" applyFont="1" applyFill="1" applyBorder="1" applyAlignment="1">
      <alignment horizontal="center" vertical="center" wrapText="1"/>
    </xf>
    <xf numFmtId="2" fontId="5" fillId="0" borderId="0" xfId="0" applyNumberFormat="1" applyFont="1" applyFill="1" applyBorder="1" applyAlignment="1">
      <alignment horizontal="center" vertical="center" wrapText="1"/>
    </xf>
    <xf numFmtId="0" fontId="2" fillId="0" borderId="0" xfId="0" quotePrefix="1" applyFont="1" applyFill="1" applyBorder="1" applyAlignment="1">
      <alignment horizontal="center" vertical="center" wrapText="1"/>
    </xf>
    <xf numFmtId="9" fontId="5" fillId="0" borderId="0" xfId="0" applyNumberFormat="1" applyFont="1" applyFill="1" applyBorder="1" applyAlignment="1">
      <alignment horizontal="center" vertical="center"/>
    </xf>
    <xf numFmtId="0" fontId="2" fillId="0" borderId="0" xfId="0" quotePrefix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vertical="center" wrapText="1"/>
    </xf>
    <xf numFmtId="0" fontId="2" fillId="0" borderId="3" xfId="0" applyFont="1" applyFill="1" applyBorder="1" applyAlignment="1">
      <alignment vertical="center" wrapText="1"/>
    </xf>
    <xf numFmtId="0" fontId="2" fillId="0" borderId="0" xfId="0" applyFont="1" applyFill="1" applyAlignment="1">
      <alignment horizontal="center" vertical="center"/>
    </xf>
    <xf numFmtId="2" fontId="6" fillId="0" borderId="11" xfId="0" applyNumberFormat="1" applyFont="1" applyFill="1" applyBorder="1" applyAlignment="1">
      <alignment horizontal="center" vertical="center" wrapText="1"/>
    </xf>
    <xf numFmtId="0" fontId="5" fillId="0" borderId="12" xfId="0" applyFont="1" applyFill="1" applyBorder="1"/>
    <xf numFmtId="0" fontId="5" fillId="0" borderId="1" xfId="0" applyFont="1" applyFill="1" applyBorder="1"/>
    <xf numFmtId="0" fontId="5" fillId="0" borderId="2" xfId="0" applyFont="1" applyFill="1" applyBorder="1"/>
    <xf numFmtId="0" fontId="5" fillId="0" borderId="2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165" fontId="5" fillId="0" borderId="2" xfId="0" applyNumberFormat="1" applyFont="1" applyFill="1" applyBorder="1" applyAlignment="1">
      <alignment horizontal="center" vertical="center"/>
    </xf>
    <xf numFmtId="2" fontId="5" fillId="0" borderId="0" xfId="0" applyNumberFormat="1" applyFont="1" applyFill="1" applyBorder="1"/>
    <xf numFmtId="0" fontId="5" fillId="0" borderId="0" xfId="0" applyFont="1" applyFill="1" applyBorder="1" applyAlignment="1">
      <alignment horizontal="center" vertical="center"/>
    </xf>
    <xf numFmtId="0" fontId="5" fillId="0" borderId="5" xfId="0" applyFont="1" applyFill="1" applyBorder="1"/>
    <xf numFmtId="0" fontId="5" fillId="0" borderId="13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2" fontId="5" fillId="0" borderId="11" xfId="0" applyNumberFormat="1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8" xfId="0" quotePrefix="1" applyFont="1" applyFill="1" applyBorder="1" applyAlignment="1">
      <alignment vertical="center" wrapText="1"/>
    </xf>
    <xf numFmtId="0" fontId="13" fillId="0" borderId="0" xfId="0" applyFont="1"/>
    <xf numFmtId="0" fontId="5" fillId="0" borderId="0" xfId="0" applyFont="1" applyFill="1" applyBorder="1" applyAlignment="1">
      <alignment horizontal="center" vertical="center"/>
    </xf>
    <xf numFmtId="0" fontId="5" fillId="0" borderId="3" xfId="0" applyFont="1" applyFill="1" applyBorder="1"/>
    <xf numFmtId="2" fontId="5" fillId="5" borderId="3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2" fontId="5" fillId="0" borderId="3" xfId="0" applyNumberFormat="1" applyFont="1" applyFill="1" applyBorder="1" applyAlignment="1">
      <alignment horizontal="center" vertical="center"/>
    </xf>
    <xf numFmtId="2" fontId="5" fillId="0" borderId="0" xfId="0" applyNumberFormat="1" applyFont="1" applyFill="1" applyBorder="1" applyAlignment="1">
      <alignment horizontal="center"/>
    </xf>
    <xf numFmtId="0" fontId="2" fillId="0" borderId="9" xfId="0" quotePrefix="1" applyFont="1" applyFill="1" applyBorder="1" applyAlignment="1">
      <alignment horizontal="center" vertical="center" wrapText="1"/>
    </xf>
    <xf numFmtId="0" fontId="2" fillId="0" borderId="10" xfId="0" quotePrefix="1" applyFont="1" applyFill="1" applyBorder="1" applyAlignment="1">
      <alignment horizontal="center" vertical="center" wrapText="1"/>
    </xf>
    <xf numFmtId="0" fontId="2" fillId="0" borderId="5" xfId="0" quotePrefix="1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4" fillId="0" borderId="0" xfId="0" quotePrefix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10" fillId="0" borderId="8" xfId="0" quotePrefix="1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8" fillId="0" borderId="0" xfId="0" quotePrefix="1" applyFont="1" applyBorder="1" applyAlignment="1">
      <alignment horizontal="center"/>
    </xf>
    <xf numFmtId="0" fontId="10" fillId="0" borderId="0" xfId="0" quotePrefix="1" applyFont="1" applyFill="1" applyBorder="1" applyAlignment="1">
      <alignment horizontal="left" vertical="center" wrapText="1"/>
    </xf>
    <xf numFmtId="0" fontId="5" fillId="0" borderId="14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2" fontId="5" fillId="0" borderId="6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/>
    </xf>
    <xf numFmtId="2" fontId="5" fillId="0" borderId="4" xfId="0" applyNumberFormat="1" applyFont="1" applyFill="1" applyBorder="1" applyAlignment="1">
      <alignment horizontal="center" vertical="center" wrapText="1"/>
    </xf>
    <xf numFmtId="9" fontId="5" fillId="2" borderId="4" xfId="0" applyNumberFormat="1" applyFont="1" applyFill="1" applyBorder="1" applyAlignment="1">
      <alignment horizontal="center" vertical="center"/>
    </xf>
  </cellXfs>
  <cellStyles count="11">
    <cellStyle name="Milliers 2" xfId="6" xr:uid="{4366DB8B-353E-48A1-A662-CD68D3C56F6A}"/>
    <cellStyle name="Monétaire" xfId="1" builtinId="4"/>
    <cellStyle name="Monétaire 2" xfId="7" xr:uid="{4294B75D-FE00-432B-8E54-EF6745592874}"/>
    <cellStyle name="Normal" xfId="0" builtinId="0"/>
    <cellStyle name="Normal 2" xfId="8" xr:uid="{68A3130C-A20A-4025-8BB0-04EAEB8AEA49}"/>
    <cellStyle name="Normal 3" xfId="5" xr:uid="{F28C1A60-26F0-4CDF-9300-EE3F25574752}"/>
    <cellStyle name="Normal 4" xfId="3" xr:uid="{AA81AB28-8F2A-4FD6-B260-D77295DEFCAC}"/>
    <cellStyle name="Pourcentage" xfId="2" builtinId="5"/>
    <cellStyle name="Pourcentage 2" xfId="10" xr:uid="{CC4C5843-14A8-49FA-AE09-1E247A8370FA}"/>
    <cellStyle name="Pourcentage 3" xfId="9" xr:uid="{8DFE1247-59C1-4D03-9698-D24B13C062F0}"/>
    <cellStyle name="Pourcentage 4" xfId="4" xr:uid="{22720A67-7911-40F7-9B10-FE3F15739D6B}"/>
  </cellStyles>
  <dxfs count="10">
    <dxf>
      <font>
        <b val="0"/>
        <condense val="0"/>
        <extend val="0"/>
        <color indexed="27"/>
      </font>
    </dxf>
    <dxf>
      <font>
        <b val="0"/>
        <condense val="0"/>
        <extend val="0"/>
        <color indexed="42"/>
      </font>
    </dxf>
    <dxf>
      <font>
        <b val="0"/>
        <condense val="0"/>
        <extend val="0"/>
        <color indexed="42"/>
      </font>
    </dxf>
    <dxf>
      <font>
        <b val="0"/>
        <condense val="0"/>
        <extend val="0"/>
        <color indexed="42"/>
      </font>
    </dxf>
    <dxf>
      <font>
        <b val="0"/>
        <condense val="0"/>
        <extend val="0"/>
        <color indexed="42"/>
      </font>
    </dxf>
    <dxf>
      <font>
        <b val="0"/>
        <condense val="0"/>
        <extend val="0"/>
        <color indexed="27"/>
      </font>
    </dxf>
    <dxf>
      <font>
        <b val="0"/>
        <condense val="0"/>
        <extend val="0"/>
        <color indexed="42"/>
      </font>
    </dxf>
    <dxf>
      <font>
        <b val="0"/>
        <condense val="0"/>
        <extend val="0"/>
        <color indexed="42"/>
      </font>
    </dxf>
    <dxf>
      <font>
        <b val="0"/>
        <condense val="0"/>
        <extend val="0"/>
        <color indexed="27"/>
      </font>
    </dxf>
    <dxf>
      <font>
        <b val="0"/>
        <condense val="0"/>
        <extend val="0"/>
        <color indexed="4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571500</xdr:rowOff>
    </xdr:from>
    <xdr:to>
      <xdr:col>0</xdr:col>
      <xdr:colOff>0</xdr:colOff>
      <xdr:row>9</xdr:row>
      <xdr:rowOff>361950</xdr:rowOff>
    </xdr:to>
    <xdr:pic>
      <xdr:nvPicPr>
        <xdr:cNvPr id="2049" name="Picture 1">
          <a:extLst>
            <a:ext uri="{FF2B5EF4-FFF2-40B4-BE49-F238E27FC236}">
              <a16:creationId xmlns:a16="http://schemas.microsoft.com/office/drawing/2014/main" id="{00000000-0008-0000-0000-00000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14450"/>
          <a:ext cx="0" cy="971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352425</xdr:colOff>
      <xdr:row>5</xdr:row>
      <xdr:rowOff>40724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285875" cy="82177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2</xdr:col>
      <xdr:colOff>352425</xdr:colOff>
      <xdr:row>5</xdr:row>
      <xdr:rowOff>40725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1285875" cy="8217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A64"/>
  <sheetViews>
    <sheetView topLeftCell="A39" workbookViewId="0">
      <selection activeCell="T51" sqref="T51"/>
    </sheetView>
  </sheetViews>
  <sheetFormatPr baseColWidth="10" defaultColWidth="7.5703125" defaultRowHeight="12" x14ac:dyDescent="0.2"/>
  <cols>
    <col min="1" max="1" width="6.42578125" style="1" customWidth="1"/>
    <col min="2" max="7" width="7.5703125" style="1" customWidth="1"/>
    <col min="8" max="8" width="7" style="1" customWidth="1"/>
    <col min="9" max="9" width="6.7109375" style="1" customWidth="1"/>
    <col min="10" max="16384" width="7.5703125" style="1"/>
  </cols>
  <sheetData>
    <row r="1" spans="1:53" s="25" customFormat="1" ht="12.75" x14ac:dyDescent="0.2">
      <c r="A1" s="131" t="s">
        <v>72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</row>
    <row r="2" spans="1:53" s="25" customFormat="1" ht="12.75" x14ac:dyDescent="0.2">
      <c r="A2" s="132" t="s">
        <v>19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</row>
    <row r="3" spans="1:53" s="25" customFormat="1" x14ac:dyDescent="0.2">
      <c r="A3" s="133" t="s">
        <v>34</v>
      </c>
      <c r="B3" s="133"/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</row>
    <row r="4" spans="1:53" s="25" customFormat="1" x14ac:dyDescent="0.2">
      <c r="A4" s="133" t="s">
        <v>35</v>
      </c>
      <c r="B4" s="133"/>
      <c r="C4" s="133"/>
      <c r="D4" s="133"/>
      <c r="E4" s="133"/>
      <c r="F4" s="133"/>
      <c r="G4" s="133"/>
      <c r="H4" s="133"/>
      <c r="I4" s="133"/>
      <c r="J4" s="133"/>
      <c r="K4" s="133"/>
      <c r="L4" s="133"/>
      <c r="M4" s="133"/>
      <c r="N4" s="133"/>
      <c r="O4" s="133"/>
      <c r="P4" s="133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</row>
    <row r="5" spans="1:53" s="25" customFormat="1" x14ac:dyDescent="0.2">
      <c r="A5" s="134" t="s">
        <v>70</v>
      </c>
      <c r="B5" s="134"/>
      <c r="C5" s="134"/>
      <c r="D5" s="134"/>
      <c r="E5" s="134"/>
      <c r="F5" s="134"/>
      <c r="G5" s="134"/>
      <c r="H5" s="134"/>
      <c r="I5" s="134"/>
      <c r="J5" s="134"/>
      <c r="K5" s="134"/>
      <c r="L5" s="134"/>
      <c r="M5" s="134"/>
      <c r="N5" s="134"/>
      <c r="O5" s="134"/>
      <c r="P5" s="134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</row>
    <row r="6" spans="1:53" ht="42" customHeight="1" x14ac:dyDescent="0.2">
      <c r="A6" s="127" t="s">
        <v>69</v>
      </c>
      <c r="B6" s="127"/>
      <c r="C6" s="127"/>
      <c r="D6" s="127"/>
      <c r="E6" s="127"/>
      <c r="F6" s="127"/>
      <c r="G6" s="127"/>
      <c r="H6" s="127"/>
      <c r="I6" s="127"/>
      <c r="J6" s="127"/>
      <c r="K6" s="127"/>
      <c r="L6" s="127"/>
      <c r="M6" s="127"/>
      <c r="N6" s="127"/>
      <c r="O6" s="127"/>
      <c r="P6" s="127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2"/>
      <c r="AS6" s="22"/>
      <c r="AT6" s="22"/>
      <c r="AU6" s="22"/>
      <c r="AV6" s="22"/>
      <c r="AW6" s="22"/>
      <c r="AX6" s="22"/>
      <c r="AY6" s="22"/>
      <c r="AZ6" s="22"/>
      <c r="BA6" s="5"/>
    </row>
    <row r="7" spans="1:53" x14ac:dyDescent="0.2">
      <c r="A7" s="128" t="s">
        <v>21</v>
      </c>
      <c r="B7" s="128"/>
      <c r="C7" s="128"/>
      <c r="D7" s="128"/>
      <c r="E7" s="128"/>
      <c r="F7" s="128"/>
      <c r="G7" s="128"/>
      <c r="H7" s="128"/>
      <c r="I7" s="128"/>
      <c r="J7" s="128"/>
      <c r="K7" s="128"/>
      <c r="L7" s="128"/>
      <c r="M7" s="128"/>
      <c r="N7" s="128"/>
      <c r="O7" s="128"/>
      <c r="P7" s="128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23"/>
      <c r="AM7" s="23"/>
      <c r="AN7" s="23"/>
      <c r="AO7" s="23"/>
      <c r="AP7" s="23"/>
      <c r="AQ7" s="23"/>
      <c r="AR7" s="23"/>
      <c r="AS7" s="23"/>
      <c r="AT7" s="23"/>
      <c r="AU7" s="23"/>
      <c r="AV7" s="23"/>
      <c r="AW7" s="23"/>
      <c r="AX7" s="23"/>
      <c r="AY7" s="23"/>
      <c r="AZ7" s="23"/>
      <c r="BA7" s="5"/>
    </row>
    <row r="8" spans="1:53" x14ac:dyDescent="0.2">
      <c r="A8" s="26" t="s">
        <v>104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5"/>
      <c r="S8" s="3"/>
      <c r="T8" s="3"/>
      <c r="U8" s="3"/>
      <c r="V8" s="3"/>
      <c r="W8" s="3"/>
      <c r="X8" s="7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5"/>
    </row>
    <row r="9" spans="1:53" ht="24" customHeight="1" x14ac:dyDescent="0.2">
      <c r="A9" s="129" t="s">
        <v>22</v>
      </c>
      <c r="B9" s="130"/>
      <c r="C9" s="130"/>
      <c r="D9" s="130"/>
      <c r="E9" s="130"/>
      <c r="F9" s="130"/>
      <c r="G9" s="130"/>
      <c r="H9" s="6"/>
      <c r="I9" s="6"/>
      <c r="J9" s="6"/>
      <c r="K9" s="6"/>
      <c r="L9" s="6"/>
      <c r="M9" s="6"/>
      <c r="N9" s="6"/>
      <c r="O9" s="6"/>
      <c r="P9" s="6"/>
      <c r="Q9" s="6"/>
      <c r="S9" s="24"/>
      <c r="T9" s="24"/>
      <c r="U9" s="24"/>
      <c r="V9" s="24"/>
      <c r="W9" s="24"/>
      <c r="X9" s="24"/>
      <c r="Y9" s="24"/>
      <c r="Z9" s="24"/>
      <c r="AA9" s="24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</row>
    <row r="10" spans="1:53" ht="38.25" customHeight="1" x14ac:dyDescent="0.2">
      <c r="A10" s="50" t="s">
        <v>0</v>
      </c>
      <c r="B10" s="124" t="s">
        <v>71</v>
      </c>
      <c r="C10" s="125"/>
      <c r="D10" s="125"/>
      <c r="E10" s="125"/>
      <c r="F10" s="125"/>
      <c r="G10" s="125"/>
      <c r="H10" s="125"/>
      <c r="I10" s="125"/>
      <c r="J10" s="126"/>
      <c r="K10" s="3"/>
      <c r="L10" s="3"/>
      <c r="M10" s="3"/>
      <c r="N10" s="3"/>
      <c r="O10" s="3"/>
      <c r="P10" s="3"/>
      <c r="R10" s="50" t="s">
        <v>0</v>
      </c>
      <c r="S10" s="121" t="s">
        <v>42</v>
      </c>
      <c r="T10" s="122"/>
      <c r="U10" s="122"/>
      <c r="V10" s="122"/>
      <c r="W10" s="122"/>
      <c r="X10" s="122"/>
      <c r="Y10" s="122"/>
      <c r="Z10" s="122"/>
      <c r="AA10" s="122"/>
      <c r="AB10" s="122"/>
      <c r="AC10" s="123"/>
    </row>
    <row r="11" spans="1:53" s="2" customFormat="1" ht="49.5" customHeight="1" x14ac:dyDescent="0.2">
      <c r="A11" s="11" t="s">
        <v>1</v>
      </c>
      <c r="B11" s="11">
        <v>2019</v>
      </c>
      <c r="C11" s="11">
        <v>2020</v>
      </c>
      <c r="D11" s="11">
        <v>2021</v>
      </c>
      <c r="E11" s="11">
        <v>2022</v>
      </c>
      <c r="F11" s="11">
        <v>2023</v>
      </c>
      <c r="G11" s="11">
        <v>2024</v>
      </c>
      <c r="H11" s="10" t="s">
        <v>17</v>
      </c>
      <c r="I11" s="28" t="s">
        <v>88</v>
      </c>
      <c r="J11" s="17" t="s">
        <v>87</v>
      </c>
      <c r="K11" s="3"/>
      <c r="L11" s="3"/>
      <c r="M11" s="3"/>
      <c r="N11" s="3"/>
      <c r="O11" s="3"/>
      <c r="P11" s="3"/>
      <c r="Q11" s="3"/>
      <c r="R11" s="11" t="s">
        <v>1</v>
      </c>
      <c r="S11" s="11">
        <v>2019</v>
      </c>
      <c r="T11" s="11">
        <v>2020</v>
      </c>
      <c r="U11" s="11">
        <v>2021</v>
      </c>
      <c r="V11" s="11">
        <v>2022</v>
      </c>
      <c r="W11" s="11">
        <v>2023</v>
      </c>
      <c r="X11" s="11">
        <v>2024</v>
      </c>
      <c r="Y11" s="11">
        <v>2025</v>
      </c>
      <c r="Z11" s="11">
        <v>2026</v>
      </c>
      <c r="AA11" s="10" t="s">
        <v>17</v>
      </c>
      <c r="AB11" s="28" t="s">
        <v>95</v>
      </c>
      <c r="AC11" s="17" t="s">
        <v>92</v>
      </c>
    </row>
    <row r="12" spans="1:53" ht="18.75" customHeight="1" x14ac:dyDescent="0.2">
      <c r="A12" s="36" t="s">
        <v>16</v>
      </c>
      <c r="B12" s="38"/>
      <c r="C12" s="38"/>
      <c r="D12" s="38"/>
      <c r="E12" s="38"/>
      <c r="F12" s="38"/>
      <c r="H12" s="38"/>
      <c r="I12" s="53"/>
      <c r="J12" s="53"/>
      <c r="K12" s="3"/>
      <c r="L12" s="3"/>
      <c r="M12" s="3"/>
      <c r="N12" s="3"/>
      <c r="O12" s="3"/>
      <c r="P12" s="3"/>
      <c r="Q12" s="3"/>
      <c r="R12" s="9" t="s">
        <v>36</v>
      </c>
      <c r="S12" s="44"/>
      <c r="T12" s="38"/>
      <c r="U12" s="44"/>
      <c r="V12" s="44"/>
      <c r="W12" s="44"/>
      <c r="X12" s="44"/>
      <c r="Y12" s="44"/>
      <c r="AA12" s="44"/>
      <c r="AB12" s="51"/>
      <c r="AC12" s="51"/>
    </row>
    <row r="13" spans="1:53" ht="18.75" customHeight="1" x14ac:dyDescent="0.2">
      <c r="A13" s="12" t="s">
        <v>30</v>
      </c>
      <c r="B13" s="39"/>
      <c r="C13" s="13">
        <v>4.8</v>
      </c>
      <c r="D13" s="13">
        <v>6.4</v>
      </c>
      <c r="E13" s="13">
        <v>4.4000000000000004</v>
      </c>
      <c r="F13" s="13">
        <v>5</v>
      </c>
      <c r="G13" s="68">
        <v>5.5</v>
      </c>
      <c r="H13" s="14">
        <f>AVERAGE(B13:F13)</f>
        <v>5.15</v>
      </c>
      <c r="I13" s="51">
        <f>(G13-F13)/F13</f>
        <v>0.1</v>
      </c>
      <c r="J13" s="51">
        <f>(G13-H13)/H13</f>
        <v>6.7961165048543618E-2</v>
      </c>
      <c r="K13" s="3"/>
      <c r="L13" s="3"/>
      <c r="M13" s="3"/>
      <c r="N13" s="3"/>
      <c r="O13" s="3"/>
      <c r="P13" s="3"/>
      <c r="Q13" s="3"/>
      <c r="R13" s="9" t="s">
        <v>37</v>
      </c>
      <c r="S13" s="45">
        <v>6.7</v>
      </c>
      <c r="T13" s="51"/>
      <c r="U13" s="64"/>
      <c r="V13" s="64"/>
      <c r="W13" s="82">
        <v>6.97</v>
      </c>
      <c r="X13" s="82"/>
      <c r="Y13" s="82"/>
      <c r="AA13" s="14"/>
      <c r="AB13" s="51"/>
      <c r="AC13" s="51"/>
    </row>
    <row r="14" spans="1:53" ht="18" customHeight="1" x14ac:dyDescent="0.2">
      <c r="A14" s="12" t="s">
        <v>31</v>
      </c>
      <c r="B14" s="13">
        <v>4</v>
      </c>
      <c r="C14" s="13">
        <v>4.0199999999999996</v>
      </c>
      <c r="D14" s="13">
        <v>5.46</v>
      </c>
      <c r="E14" s="13">
        <v>3.24</v>
      </c>
      <c r="F14" s="13">
        <v>5.88</v>
      </c>
      <c r="G14" s="68">
        <v>4.5999999999999996</v>
      </c>
      <c r="H14" s="14">
        <f>AVERAGE(B14:G14)</f>
        <v>4.5333333333333323</v>
      </c>
      <c r="I14" s="51">
        <f t="shared" ref="I14:I17" si="0">(G14-F14)/F14</f>
        <v>-0.21768707482993202</v>
      </c>
      <c r="J14" s="51">
        <f t="shared" ref="J14:J19" si="1">(G14-H14)/H14</f>
        <v>1.4705882352941324E-2</v>
      </c>
      <c r="K14" s="3"/>
      <c r="L14" s="3"/>
      <c r="M14" s="3"/>
      <c r="N14" s="3"/>
      <c r="O14" s="3"/>
      <c r="P14" s="3"/>
      <c r="Q14" s="3"/>
      <c r="R14" s="9" t="s">
        <v>38</v>
      </c>
      <c r="S14" s="55">
        <v>6.12</v>
      </c>
      <c r="T14" s="55">
        <v>4.37</v>
      </c>
      <c r="U14" s="65">
        <v>6.8</v>
      </c>
      <c r="V14" s="65">
        <v>7.3</v>
      </c>
      <c r="W14" s="65">
        <v>6.06</v>
      </c>
      <c r="X14" s="65">
        <v>7.18</v>
      </c>
      <c r="Y14" s="65">
        <v>8.8000000000000007</v>
      </c>
      <c r="Z14" s="120">
        <v>8.1999999999999993</v>
      </c>
      <c r="AA14" s="14">
        <f>AVERAGE(U14:Y14)</f>
        <v>7.2279999999999998</v>
      </c>
      <c r="AB14" s="15">
        <f>(Z14-Y14)/Y14</f>
        <v>-6.8181818181818343E-2</v>
      </c>
      <c r="AC14" s="15">
        <f>(Z14-AA14)/AA14</f>
        <v>0.13447703375760925</v>
      </c>
    </row>
    <row r="15" spans="1:53" ht="18.75" customHeight="1" x14ac:dyDescent="0.2">
      <c r="A15" s="12" t="s">
        <v>32</v>
      </c>
      <c r="B15" s="13">
        <v>3.44</v>
      </c>
      <c r="C15" s="13">
        <v>3.17</v>
      </c>
      <c r="D15" s="13">
        <v>4.26</v>
      </c>
      <c r="E15" s="13">
        <v>2.58</v>
      </c>
      <c r="F15" s="13">
        <v>5.44</v>
      </c>
      <c r="G15" s="68">
        <v>3.85</v>
      </c>
      <c r="H15" s="14">
        <f>AVERAGE(B15:G15)</f>
        <v>3.7900000000000005</v>
      </c>
      <c r="I15" s="51">
        <f t="shared" si="0"/>
        <v>-0.2922794117647059</v>
      </c>
      <c r="J15" s="51">
        <f t="shared" si="1"/>
        <v>1.5831134564643693E-2</v>
      </c>
      <c r="K15" s="3"/>
      <c r="L15" s="3"/>
      <c r="M15" s="3"/>
      <c r="N15" s="3"/>
      <c r="O15" s="3"/>
      <c r="P15" s="3"/>
      <c r="Q15" s="3"/>
      <c r="R15" s="9" t="s">
        <v>39</v>
      </c>
      <c r="S15" s="55">
        <v>5.1100000000000003</v>
      </c>
      <c r="T15" s="55">
        <v>3.97</v>
      </c>
      <c r="U15" s="65">
        <v>6.72</v>
      </c>
      <c r="V15" s="65">
        <v>7.14</v>
      </c>
      <c r="W15" s="65">
        <v>6</v>
      </c>
      <c r="X15" s="65">
        <v>6.82</v>
      </c>
      <c r="Y15" s="65">
        <v>8.24</v>
      </c>
      <c r="Z15" s="120">
        <v>7.64</v>
      </c>
      <c r="AA15" s="14">
        <f t="shared" ref="AA15:AA28" si="2">AVERAGE(U15:Y15)</f>
        <v>6.984</v>
      </c>
      <c r="AB15" s="15">
        <f t="shared" ref="AB15:AB28" si="3">(Z15-Y15)/Y15</f>
        <v>-7.2815533980582589E-2</v>
      </c>
      <c r="AC15" s="15">
        <f t="shared" ref="AC15:AC28" si="4">(Z15-AA15)/AA15</f>
        <v>9.3928980526918629E-2</v>
      </c>
    </row>
    <row r="16" spans="1:53" ht="18.75" customHeight="1" x14ac:dyDescent="0.2">
      <c r="A16" s="12" t="s">
        <v>33</v>
      </c>
      <c r="B16" s="13">
        <v>3.1</v>
      </c>
      <c r="C16" s="13">
        <v>2.64</v>
      </c>
      <c r="D16" s="13">
        <v>4.5199999999999996</v>
      </c>
      <c r="E16" s="13">
        <v>2.92</v>
      </c>
      <c r="F16" s="13">
        <v>5.16</v>
      </c>
      <c r="G16" s="68">
        <v>4.4000000000000004</v>
      </c>
      <c r="H16" s="14">
        <f>AVERAGE(B16:G16)</f>
        <v>3.7900000000000005</v>
      </c>
      <c r="I16" s="51">
        <f t="shared" si="0"/>
        <v>-0.14728682170542631</v>
      </c>
      <c r="J16" s="51">
        <f t="shared" si="1"/>
        <v>0.16094986807387857</v>
      </c>
      <c r="K16" s="3"/>
      <c r="L16" s="3"/>
      <c r="M16" s="3"/>
      <c r="N16" s="3"/>
      <c r="O16" s="3"/>
      <c r="P16" s="3"/>
      <c r="Q16" s="3"/>
      <c r="R16" s="9" t="s">
        <v>40</v>
      </c>
      <c r="S16" s="55">
        <v>4.49</v>
      </c>
      <c r="T16" s="55">
        <v>4.78</v>
      </c>
      <c r="U16" s="65">
        <v>6.3</v>
      </c>
      <c r="V16" s="65">
        <v>6.3</v>
      </c>
      <c r="W16" s="65">
        <v>5.92</v>
      </c>
      <c r="X16" s="65">
        <v>6.35</v>
      </c>
      <c r="Y16" s="65">
        <v>6.66</v>
      </c>
      <c r="Z16" s="120">
        <v>7</v>
      </c>
      <c r="AA16" s="14">
        <f t="shared" si="2"/>
        <v>6.3059999999999992</v>
      </c>
      <c r="AB16" s="15">
        <f t="shared" si="3"/>
        <v>5.1051051051051032E-2</v>
      </c>
      <c r="AC16" s="15">
        <f t="shared" si="4"/>
        <v>0.11005391690453552</v>
      </c>
    </row>
    <row r="17" spans="1:29" ht="18.75" customHeight="1" x14ac:dyDescent="0.2">
      <c r="A17" s="12" t="s">
        <v>23</v>
      </c>
      <c r="B17" s="13">
        <v>3.04</v>
      </c>
      <c r="C17" s="13">
        <v>3</v>
      </c>
      <c r="D17" s="13">
        <v>4.5</v>
      </c>
      <c r="E17" s="13"/>
      <c r="F17" s="13">
        <v>5.35</v>
      </c>
      <c r="G17" s="68">
        <v>4.5</v>
      </c>
      <c r="H17" s="14">
        <f>AVERAGE(B17:G17)</f>
        <v>4.0780000000000003</v>
      </c>
      <c r="I17" s="51">
        <f t="shared" si="0"/>
        <v>-0.15887850467289713</v>
      </c>
      <c r="J17" s="51">
        <f t="shared" si="1"/>
        <v>0.10348209906817059</v>
      </c>
      <c r="K17" s="3"/>
      <c r="L17" s="3"/>
      <c r="M17" s="3"/>
      <c r="N17" s="3"/>
      <c r="O17" s="3"/>
      <c r="P17" s="3"/>
      <c r="Q17" s="3"/>
      <c r="R17" s="9" t="s">
        <v>41</v>
      </c>
      <c r="S17" s="55">
        <v>4.5599999999999996</v>
      </c>
      <c r="T17" s="55">
        <v>5.28</v>
      </c>
      <c r="U17" s="65">
        <v>5.58</v>
      </c>
      <c r="V17" s="65">
        <v>5.66</v>
      </c>
      <c r="W17" s="65">
        <v>5.33</v>
      </c>
      <c r="X17" s="65">
        <v>5.62</v>
      </c>
      <c r="Y17" s="65">
        <v>5.9</v>
      </c>
      <c r="Z17" s="120">
        <v>6.5</v>
      </c>
      <c r="AA17" s="14">
        <f t="shared" si="2"/>
        <v>5.6180000000000003</v>
      </c>
      <c r="AB17" s="15">
        <f t="shared" si="3"/>
        <v>0.10169491525423723</v>
      </c>
      <c r="AC17" s="15">
        <f t="shared" si="4"/>
        <v>0.15699537201851185</v>
      </c>
    </row>
    <row r="18" spans="1:29" ht="18.75" customHeight="1" x14ac:dyDescent="0.2">
      <c r="A18" s="12" t="s">
        <v>24</v>
      </c>
      <c r="B18" s="13">
        <v>3.08</v>
      </c>
      <c r="C18" s="39"/>
      <c r="D18" s="39"/>
      <c r="E18" s="39"/>
      <c r="F18" s="39"/>
      <c r="G18" s="68">
        <v>4.8</v>
      </c>
      <c r="H18" s="14">
        <f t="shared" ref="H18:H19" si="5">AVERAGE(B18:F18)</f>
        <v>3.08</v>
      </c>
      <c r="I18" s="51"/>
      <c r="J18" s="51">
        <f t="shared" si="1"/>
        <v>0.55844155844155829</v>
      </c>
      <c r="K18" s="3"/>
      <c r="L18" s="3"/>
      <c r="M18" s="3"/>
      <c r="N18" s="3"/>
      <c r="O18" s="3"/>
      <c r="P18" s="3"/>
      <c r="Q18" s="3"/>
      <c r="R18" s="9" t="s">
        <v>12</v>
      </c>
      <c r="S18" s="55">
        <v>4.6399999999999997</v>
      </c>
      <c r="T18" s="55">
        <v>5.0999999999999996</v>
      </c>
      <c r="U18" s="65">
        <v>5.12</v>
      </c>
      <c r="V18" s="65">
        <v>4.51</v>
      </c>
      <c r="W18" s="65">
        <v>5.08</v>
      </c>
      <c r="X18" s="65">
        <v>5.16</v>
      </c>
      <c r="Y18" s="65">
        <v>5.72</v>
      </c>
      <c r="Z18" s="120">
        <v>5.5</v>
      </c>
      <c r="AA18" s="14">
        <f t="shared" si="2"/>
        <v>5.1179999999999994</v>
      </c>
      <c r="AB18" s="15">
        <f t="shared" si="3"/>
        <v>-3.8461538461538422E-2</v>
      </c>
      <c r="AC18" s="15">
        <f t="shared" si="4"/>
        <v>7.463853067604545E-2</v>
      </c>
    </row>
    <row r="19" spans="1:29" ht="18.75" customHeight="1" x14ac:dyDescent="0.2">
      <c r="A19" s="12" t="s">
        <v>25</v>
      </c>
      <c r="B19" s="13">
        <v>3.4</v>
      </c>
      <c r="C19" s="39"/>
      <c r="D19" s="39"/>
      <c r="E19" s="39"/>
      <c r="F19" s="39"/>
      <c r="G19" s="68"/>
      <c r="H19" s="14">
        <f t="shared" si="5"/>
        <v>3.4</v>
      </c>
      <c r="I19" s="51"/>
      <c r="J19" s="51">
        <f t="shared" si="1"/>
        <v>-1</v>
      </c>
      <c r="K19" s="3"/>
      <c r="L19" s="3"/>
      <c r="M19" s="3"/>
      <c r="N19" s="3"/>
      <c r="O19" s="3"/>
      <c r="P19" s="3"/>
      <c r="Q19" s="3"/>
      <c r="R19" s="9" t="s">
        <v>13</v>
      </c>
      <c r="S19" s="55">
        <v>3.9</v>
      </c>
      <c r="T19" s="55">
        <v>4.76</v>
      </c>
      <c r="U19" s="65">
        <v>4.74</v>
      </c>
      <c r="V19" s="65">
        <v>4.0199999999999996</v>
      </c>
      <c r="W19" s="65">
        <v>4.58</v>
      </c>
      <c r="X19" s="65">
        <v>5.12</v>
      </c>
      <c r="Y19" s="65">
        <v>5.3250000000000002</v>
      </c>
      <c r="Z19" s="120">
        <v>5.2</v>
      </c>
      <c r="AA19" s="14">
        <f t="shared" si="2"/>
        <v>4.7569999999999997</v>
      </c>
      <c r="AB19" s="15">
        <f t="shared" si="3"/>
        <v>-2.3474178403755867E-2</v>
      </c>
      <c r="AC19" s="15">
        <f t="shared" si="4"/>
        <v>9.3125919697288326E-2</v>
      </c>
    </row>
    <row r="20" spans="1:29" ht="18.75" customHeight="1" x14ac:dyDescent="0.2">
      <c r="A20" s="12" t="s">
        <v>26</v>
      </c>
      <c r="B20" s="39"/>
      <c r="C20" s="39"/>
      <c r="D20" s="39"/>
      <c r="E20" s="39"/>
      <c r="F20" s="39"/>
      <c r="G20" s="68"/>
      <c r="H20" s="57"/>
      <c r="I20" s="51"/>
      <c r="J20" s="15"/>
      <c r="K20" s="3"/>
      <c r="L20" s="3"/>
      <c r="M20" s="3"/>
      <c r="N20" s="3"/>
      <c r="O20" s="3"/>
      <c r="P20" s="3"/>
      <c r="Q20" s="3"/>
      <c r="R20" s="9" t="s">
        <v>14</v>
      </c>
      <c r="S20" s="55">
        <v>3.36</v>
      </c>
      <c r="T20" s="55">
        <v>4.78</v>
      </c>
      <c r="U20" s="65">
        <v>4.47</v>
      </c>
      <c r="V20" s="65">
        <v>3.36</v>
      </c>
      <c r="W20" s="65">
        <v>4.5</v>
      </c>
      <c r="X20" s="65">
        <v>5.55</v>
      </c>
      <c r="Y20" s="65">
        <v>5.3</v>
      </c>
      <c r="Z20" s="120">
        <v>4.83</v>
      </c>
      <c r="AA20" s="14">
        <f t="shared" si="2"/>
        <v>4.6360000000000001</v>
      </c>
      <c r="AB20" s="15">
        <f t="shared" si="3"/>
        <v>-8.867924528301882E-2</v>
      </c>
      <c r="AC20" s="15">
        <f t="shared" si="4"/>
        <v>4.1846419327006029E-2</v>
      </c>
    </row>
    <row r="21" spans="1:29" ht="18.75" customHeight="1" x14ac:dyDescent="0.2">
      <c r="A21" s="35" t="s">
        <v>27</v>
      </c>
      <c r="B21" s="54"/>
      <c r="C21" s="54"/>
      <c r="D21" s="54"/>
      <c r="E21" s="54"/>
      <c r="F21" s="54"/>
      <c r="G21" s="68"/>
      <c r="H21" s="40"/>
      <c r="I21" s="52"/>
      <c r="J21" s="52"/>
      <c r="K21" s="3"/>
      <c r="L21" s="3"/>
      <c r="M21" s="3"/>
      <c r="N21" s="3"/>
      <c r="O21" s="3"/>
      <c r="P21" s="3"/>
      <c r="Q21" s="3"/>
      <c r="R21" s="9" t="s">
        <v>15</v>
      </c>
      <c r="S21" s="55">
        <v>3.72</v>
      </c>
      <c r="T21" s="55">
        <v>4.8499999999999996</v>
      </c>
      <c r="U21" s="65">
        <v>5.03</v>
      </c>
      <c r="V21" s="65">
        <v>3.12</v>
      </c>
      <c r="W21" s="65">
        <v>4.5999999999999996</v>
      </c>
      <c r="X21" s="65">
        <v>5.9</v>
      </c>
      <c r="Y21" s="65">
        <v>5.25</v>
      </c>
      <c r="AA21" s="14">
        <f t="shared" si="2"/>
        <v>4.7799999999999994</v>
      </c>
      <c r="AB21" s="15">
        <f t="shared" si="3"/>
        <v>-1</v>
      </c>
      <c r="AC21" s="15">
        <f t="shared" si="4"/>
        <v>-1</v>
      </c>
    </row>
    <row r="22" spans="1:29" ht="18.75" customHeight="1" x14ac:dyDescent="0.2">
      <c r="A22"/>
      <c r="B22"/>
      <c r="C22"/>
      <c r="D22"/>
      <c r="E22"/>
      <c r="F22"/>
      <c r="G22"/>
      <c r="H22" s="4"/>
      <c r="I22" s="3"/>
      <c r="J22" s="3"/>
      <c r="K22" s="3"/>
      <c r="L22" s="3"/>
      <c r="M22" s="3"/>
      <c r="N22" s="3"/>
      <c r="O22" s="3"/>
      <c r="P22" s="3"/>
      <c r="R22" s="9" t="s">
        <v>16</v>
      </c>
      <c r="S22" s="55">
        <v>3.81</v>
      </c>
      <c r="T22" s="55">
        <v>5</v>
      </c>
      <c r="U22" s="65">
        <v>5.2</v>
      </c>
      <c r="V22" s="65">
        <v>3.1</v>
      </c>
      <c r="W22" s="65">
        <v>4.8600000000000003</v>
      </c>
      <c r="X22" s="65">
        <v>5.8</v>
      </c>
      <c r="Y22" s="65">
        <v>5.36</v>
      </c>
      <c r="AA22" s="14">
        <f t="shared" si="2"/>
        <v>4.8639999999999999</v>
      </c>
      <c r="AB22" s="15">
        <f t="shared" si="3"/>
        <v>-1</v>
      </c>
      <c r="AC22" s="15">
        <f t="shared" si="4"/>
        <v>-1</v>
      </c>
    </row>
    <row r="23" spans="1:29" ht="18.75" customHeight="1" x14ac:dyDescent="0.2">
      <c r="A23"/>
      <c r="B23"/>
      <c r="C23"/>
      <c r="D23"/>
      <c r="E23"/>
      <c r="F23"/>
      <c r="G23"/>
      <c r="H23" s="4"/>
      <c r="I23" s="3"/>
      <c r="J23" s="3"/>
      <c r="K23" s="3"/>
      <c r="L23" s="3"/>
      <c r="M23" s="3"/>
      <c r="N23" s="3"/>
      <c r="O23" s="3"/>
      <c r="P23" s="3"/>
      <c r="R23" s="9" t="s">
        <v>30</v>
      </c>
      <c r="S23" s="55">
        <v>3.78</v>
      </c>
      <c r="T23" s="55">
        <v>5.2</v>
      </c>
      <c r="U23" s="65">
        <v>5.05</v>
      </c>
      <c r="V23" s="65">
        <v>3.47</v>
      </c>
      <c r="W23" s="65">
        <v>5.08</v>
      </c>
      <c r="X23" s="65">
        <v>5.4</v>
      </c>
      <c r="Y23" s="65">
        <v>5.4</v>
      </c>
      <c r="AA23" s="14">
        <f t="shared" si="2"/>
        <v>4.88</v>
      </c>
      <c r="AB23" s="15">
        <f t="shared" si="3"/>
        <v>-1</v>
      </c>
      <c r="AC23" s="15">
        <f t="shared" si="4"/>
        <v>-1</v>
      </c>
    </row>
    <row r="24" spans="1:29" ht="18.75" customHeight="1" x14ac:dyDescent="0.2">
      <c r="A24"/>
      <c r="B24"/>
      <c r="C24"/>
      <c r="D24"/>
      <c r="E24"/>
      <c r="F24"/>
      <c r="G24"/>
      <c r="H24" s="4"/>
      <c r="I24" s="3"/>
      <c r="J24" s="3"/>
      <c r="K24" s="3"/>
      <c r="L24" s="3"/>
      <c r="M24" s="3"/>
      <c r="N24" s="3"/>
      <c r="O24" s="3"/>
      <c r="P24" s="3"/>
      <c r="R24" s="9" t="s">
        <v>31</v>
      </c>
      <c r="S24" s="55">
        <v>4.05</v>
      </c>
      <c r="T24" s="55">
        <v>5.04</v>
      </c>
      <c r="U24" s="65">
        <v>4.34</v>
      </c>
      <c r="V24" s="65">
        <v>4.32</v>
      </c>
      <c r="W24" s="65">
        <v>4.72</v>
      </c>
      <c r="X24" s="65">
        <v>5.4</v>
      </c>
      <c r="Y24" s="65">
        <v>5.4329999999999998</v>
      </c>
      <c r="AA24" s="14">
        <f t="shared" si="2"/>
        <v>4.8426</v>
      </c>
      <c r="AB24" s="15">
        <f t="shared" si="3"/>
        <v>-1</v>
      </c>
      <c r="AC24" s="15">
        <f t="shared" si="4"/>
        <v>-1</v>
      </c>
    </row>
    <row r="25" spans="1:29" ht="18.75" customHeight="1" x14ac:dyDescent="0.2">
      <c r="A25"/>
      <c r="B25"/>
      <c r="C25"/>
      <c r="D25"/>
      <c r="E25"/>
      <c r="F25"/>
      <c r="G25"/>
      <c r="H25" s="4"/>
      <c r="I25" s="3"/>
      <c r="J25" s="3"/>
      <c r="K25" s="3"/>
      <c r="L25" s="3"/>
      <c r="M25" s="3"/>
      <c r="N25" s="3"/>
      <c r="O25" s="3"/>
      <c r="P25" s="3"/>
      <c r="R25" s="9" t="s">
        <v>32</v>
      </c>
      <c r="S25" s="55">
        <v>3.74</v>
      </c>
      <c r="T25" s="55">
        <v>4.9000000000000004</v>
      </c>
      <c r="U25" s="65">
        <v>3.26</v>
      </c>
      <c r="V25" s="65">
        <v>5.05</v>
      </c>
      <c r="W25" s="65">
        <v>4.84</v>
      </c>
      <c r="X25" s="65">
        <v>5.19</v>
      </c>
      <c r="Y25" s="65">
        <v>5.5</v>
      </c>
      <c r="AA25" s="14">
        <f t="shared" si="2"/>
        <v>4.7679999999999998</v>
      </c>
      <c r="AB25" s="15">
        <f t="shared" si="3"/>
        <v>-1</v>
      </c>
      <c r="AC25" s="15">
        <f t="shared" si="4"/>
        <v>-1</v>
      </c>
    </row>
    <row r="26" spans="1:29" ht="18.75" customHeight="1" x14ac:dyDescent="0.2">
      <c r="A26"/>
      <c r="B26"/>
      <c r="C26"/>
      <c r="D26"/>
      <c r="E26"/>
      <c r="F26"/>
      <c r="G26"/>
      <c r="H26" s="4"/>
      <c r="I26" s="3"/>
      <c r="J26" s="3"/>
      <c r="K26" s="3"/>
      <c r="L26" s="3"/>
      <c r="M26" s="3"/>
      <c r="N26" s="3"/>
      <c r="O26" s="3"/>
      <c r="P26" s="3"/>
      <c r="R26" s="9" t="s">
        <v>33</v>
      </c>
      <c r="S26" s="55">
        <v>3.86</v>
      </c>
      <c r="T26" s="55">
        <v>5.0599999999999996</v>
      </c>
      <c r="U26" s="65">
        <v>3.08</v>
      </c>
      <c r="V26" s="65">
        <v>5.15</v>
      </c>
      <c r="W26" s="65">
        <v>4.6399999999999997</v>
      </c>
      <c r="X26" s="65">
        <v>4.82</v>
      </c>
      <c r="Y26" s="65">
        <v>5.5</v>
      </c>
      <c r="AA26" s="14">
        <f t="shared" si="2"/>
        <v>4.6379999999999999</v>
      </c>
      <c r="AB26" s="15">
        <f t="shared" si="3"/>
        <v>-1</v>
      </c>
      <c r="AC26" s="15">
        <f t="shared" si="4"/>
        <v>-1</v>
      </c>
    </row>
    <row r="27" spans="1:29" ht="18.75" customHeight="1" x14ac:dyDescent="0.2">
      <c r="A27"/>
      <c r="B27"/>
      <c r="C27"/>
      <c r="D27"/>
      <c r="E27"/>
      <c r="F27"/>
      <c r="G27"/>
      <c r="H27" s="4"/>
      <c r="I27" s="3"/>
      <c r="J27" s="3"/>
      <c r="K27" s="3"/>
      <c r="L27" s="3"/>
      <c r="M27" s="3"/>
      <c r="N27" s="3"/>
      <c r="O27" s="3"/>
      <c r="P27" s="3"/>
      <c r="R27" s="9" t="s">
        <v>23</v>
      </c>
      <c r="S27" s="55">
        <v>4.16</v>
      </c>
      <c r="T27" s="55">
        <v>5.0999999999999996</v>
      </c>
      <c r="U27" s="65">
        <v>3.54</v>
      </c>
      <c r="V27" s="65"/>
      <c r="W27" s="65">
        <v>4.5199999999999996</v>
      </c>
      <c r="X27" s="65">
        <v>5.0199999999999996</v>
      </c>
      <c r="Y27" s="65">
        <v>5.24</v>
      </c>
      <c r="AA27" s="14">
        <f t="shared" si="2"/>
        <v>4.58</v>
      </c>
      <c r="AB27" s="15">
        <f t="shared" si="3"/>
        <v>-1</v>
      </c>
      <c r="AC27" s="15">
        <f t="shared" si="4"/>
        <v>-1</v>
      </c>
    </row>
    <row r="28" spans="1:29" ht="18.75" customHeight="1" x14ac:dyDescent="0.2">
      <c r="A28"/>
      <c r="B28"/>
      <c r="C28"/>
      <c r="D28"/>
      <c r="E28"/>
      <c r="F28"/>
      <c r="G28"/>
      <c r="H28" s="4"/>
      <c r="I28" s="3"/>
      <c r="J28" s="3"/>
      <c r="K28" s="3"/>
      <c r="L28" s="3"/>
      <c r="M28" s="3"/>
      <c r="N28" s="3"/>
      <c r="O28" s="3"/>
      <c r="P28" s="3"/>
      <c r="R28" s="9" t="s">
        <v>24</v>
      </c>
      <c r="S28" s="55">
        <v>4.13</v>
      </c>
      <c r="T28" s="55">
        <v>4.92</v>
      </c>
      <c r="U28" s="65">
        <v>3.78</v>
      </c>
      <c r="V28" s="65"/>
      <c r="W28" s="65"/>
      <c r="X28" s="65">
        <v>5.0599999999999996</v>
      </c>
      <c r="Y28" s="65">
        <v>4.68</v>
      </c>
      <c r="AA28" s="14">
        <f t="shared" si="2"/>
        <v>4.5066666666666668</v>
      </c>
      <c r="AB28" s="15">
        <f t="shared" si="3"/>
        <v>-1</v>
      </c>
      <c r="AC28" s="15">
        <f t="shared" si="4"/>
        <v>-1</v>
      </c>
    </row>
    <row r="29" spans="1:29" ht="18.75" customHeight="1" x14ac:dyDescent="0.2">
      <c r="A29"/>
      <c r="B29"/>
      <c r="C29"/>
      <c r="D29"/>
      <c r="E29"/>
      <c r="F29"/>
      <c r="G29"/>
      <c r="H29" s="4"/>
      <c r="I29" s="3"/>
      <c r="J29" s="3"/>
      <c r="K29" s="3"/>
      <c r="L29" s="3"/>
      <c r="M29" s="3"/>
      <c r="N29" s="3"/>
      <c r="O29" s="3"/>
      <c r="P29" s="3"/>
      <c r="R29" s="9" t="s">
        <v>25</v>
      </c>
      <c r="S29" s="44"/>
      <c r="T29" s="55">
        <v>4.24</v>
      </c>
      <c r="U29" s="65"/>
      <c r="V29" s="65"/>
      <c r="W29" s="65"/>
      <c r="X29" s="65"/>
      <c r="Y29" s="65"/>
      <c r="AA29" s="14"/>
      <c r="AB29" s="51"/>
      <c r="AC29" s="15"/>
    </row>
    <row r="30" spans="1:29" ht="18.75" customHeight="1" x14ac:dyDescent="0.2">
      <c r="A30"/>
      <c r="B30"/>
      <c r="C30"/>
      <c r="D30"/>
      <c r="E30"/>
      <c r="F30"/>
      <c r="G30"/>
      <c r="H30" s="4"/>
      <c r="I30" s="3"/>
      <c r="J30" s="3"/>
      <c r="K30" s="3"/>
      <c r="L30" s="3"/>
      <c r="M30" s="3"/>
      <c r="N30" s="3"/>
      <c r="O30" s="3"/>
      <c r="P30" s="3"/>
      <c r="R30" s="9" t="s">
        <v>26</v>
      </c>
      <c r="S30" s="44"/>
      <c r="T30" s="55">
        <v>3.98</v>
      </c>
      <c r="U30" s="65"/>
      <c r="V30" s="65"/>
      <c r="W30" s="65"/>
      <c r="X30" s="65"/>
      <c r="Y30" s="65"/>
      <c r="AA30" s="44"/>
      <c r="AB30" s="51"/>
      <c r="AC30" s="51"/>
    </row>
    <row r="31" spans="1:29" ht="18.75" customHeight="1" x14ac:dyDescent="0.2">
      <c r="A31"/>
      <c r="B31"/>
      <c r="C31"/>
      <c r="D31"/>
      <c r="E31"/>
      <c r="F31"/>
      <c r="G31"/>
      <c r="H31" s="4"/>
      <c r="I31" s="3"/>
      <c r="J31" s="3"/>
      <c r="K31" s="3"/>
      <c r="L31" s="3"/>
      <c r="M31" s="3"/>
      <c r="N31" s="3"/>
      <c r="O31" s="3"/>
      <c r="P31" s="3"/>
      <c r="R31" s="9" t="s">
        <v>27</v>
      </c>
      <c r="S31" s="44"/>
      <c r="T31" s="55">
        <v>4.4000000000000004</v>
      </c>
      <c r="U31" s="65"/>
      <c r="V31" s="65"/>
      <c r="W31" s="65"/>
      <c r="X31" s="65"/>
      <c r="Y31" s="65"/>
      <c r="AA31" s="44"/>
      <c r="AB31" s="51"/>
      <c r="AC31" s="51"/>
    </row>
    <row r="32" spans="1:29" ht="18.75" customHeight="1" x14ac:dyDescent="0.2">
      <c r="A32"/>
      <c r="B32"/>
      <c r="C32"/>
      <c r="D32"/>
      <c r="E32"/>
      <c r="F32"/>
      <c r="G32"/>
      <c r="H32" s="4"/>
      <c r="I32" s="3"/>
      <c r="J32" s="3"/>
      <c r="K32" s="3"/>
      <c r="L32" s="3"/>
      <c r="M32" s="3"/>
      <c r="N32" s="3"/>
      <c r="O32" s="3"/>
      <c r="P32" s="3"/>
      <c r="R32" s="27" t="s">
        <v>28</v>
      </c>
      <c r="S32" s="41"/>
      <c r="T32" s="60">
        <v>4.8</v>
      </c>
      <c r="U32" s="60"/>
      <c r="V32" s="60"/>
      <c r="W32" s="60"/>
      <c r="X32" s="60"/>
      <c r="Y32" s="60"/>
      <c r="Z32" s="61"/>
      <c r="AA32" s="41"/>
      <c r="AB32" s="52"/>
      <c r="AC32" s="52"/>
    </row>
    <row r="33" spans="1:36" ht="18.75" customHeight="1" x14ac:dyDescent="0.2">
      <c r="A33"/>
      <c r="B33"/>
      <c r="C33"/>
      <c r="D33"/>
      <c r="E33"/>
      <c r="F33"/>
      <c r="G33"/>
      <c r="H33" s="4"/>
      <c r="I33" s="34"/>
      <c r="J33" s="16"/>
      <c r="K33" s="16"/>
      <c r="L33" s="16"/>
      <c r="M33" s="16"/>
      <c r="N33" s="16"/>
      <c r="O33" s="16"/>
      <c r="P33" s="16"/>
    </row>
    <row r="34" spans="1:36" ht="18.75" customHeight="1" x14ac:dyDescent="0.2">
      <c r="A34"/>
      <c r="B34"/>
      <c r="C34"/>
      <c r="D34"/>
      <c r="E34"/>
      <c r="F34"/>
      <c r="G34"/>
      <c r="H34" s="4"/>
      <c r="I34" s="34"/>
      <c r="J34" s="16"/>
      <c r="K34" s="16"/>
      <c r="L34" s="16"/>
      <c r="M34" s="16"/>
      <c r="N34" s="16"/>
      <c r="O34" s="16"/>
      <c r="P34" s="16"/>
    </row>
    <row r="35" spans="1:36" ht="38.25" customHeight="1" x14ac:dyDescent="0.2">
      <c r="A35" s="8" t="s">
        <v>0</v>
      </c>
      <c r="B35" s="121" t="s">
        <v>47</v>
      </c>
      <c r="C35" s="122"/>
      <c r="D35" s="122"/>
      <c r="E35" s="122"/>
      <c r="F35" s="122"/>
      <c r="G35" s="122"/>
      <c r="H35" s="122"/>
      <c r="I35" s="122"/>
      <c r="J35" s="122"/>
      <c r="K35" s="122"/>
      <c r="L35" s="123"/>
      <c r="O35" s="112" t="s">
        <v>0</v>
      </c>
      <c r="P35" s="122" t="s">
        <v>48</v>
      </c>
      <c r="Q35" s="122"/>
      <c r="R35" s="122"/>
      <c r="S35" s="122"/>
      <c r="T35" s="122"/>
      <c r="U35" s="122"/>
      <c r="V35" s="122"/>
      <c r="W35" s="122"/>
      <c r="X35" s="123"/>
    </row>
    <row r="36" spans="1:36" ht="49.5" customHeight="1" x14ac:dyDescent="0.2">
      <c r="A36" s="11" t="s">
        <v>1</v>
      </c>
      <c r="B36" s="11">
        <v>2019</v>
      </c>
      <c r="C36" s="11">
        <v>2020</v>
      </c>
      <c r="D36" s="11">
        <v>2021</v>
      </c>
      <c r="E36" s="11">
        <v>2022</v>
      </c>
      <c r="F36" s="11">
        <v>2023</v>
      </c>
      <c r="G36" s="11">
        <v>2024</v>
      </c>
      <c r="H36" s="11">
        <v>2025</v>
      </c>
      <c r="I36" s="11">
        <v>2026</v>
      </c>
      <c r="J36" s="10" t="s">
        <v>17</v>
      </c>
      <c r="K36" s="28" t="s">
        <v>95</v>
      </c>
      <c r="L36" s="17" t="s">
        <v>98</v>
      </c>
      <c r="O36" s="11" t="s">
        <v>1</v>
      </c>
      <c r="P36" s="11">
        <v>2019</v>
      </c>
      <c r="Q36" s="11">
        <v>2020</v>
      </c>
      <c r="R36" s="11">
        <v>2021</v>
      </c>
      <c r="S36" s="11">
        <v>2022</v>
      </c>
      <c r="T36" s="11">
        <v>2023</v>
      </c>
      <c r="U36" s="11">
        <v>2024</v>
      </c>
      <c r="V36" s="10" t="s">
        <v>17</v>
      </c>
      <c r="W36" s="28" t="s">
        <v>88</v>
      </c>
      <c r="X36" s="17" t="s">
        <v>87</v>
      </c>
    </row>
    <row r="37" spans="1:36" ht="18.75" customHeight="1" x14ac:dyDescent="0.2">
      <c r="A37" s="9" t="s">
        <v>43</v>
      </c>
      <c r="B37" s="39"/>
      <c r="C37" s="39"/>
      <c r="D37" s="39"/>
      <c r="E37" s="39"/>
      <c r="F37" s="39"/>
      <c r="G37" s="39"/>
      <c r="H37" s="39"/>
      <c r="J37" s="42"/>
      <c r="K37" s="51"/>
      <c r="L37" s="51"/>
      <c r="O37" s="9" t="s">
        <v>26</v>
      </c>
      <c r="P37" s="38"/>
      <c r="Q37" s="38"/>
      <c r="R37" s="38"/>
      <c r="S37" s="38"/>
      <c r="T37" s="38"/>
      <c r="U37" s="38"/>
      <c r="V37" s="38"/>
      <c r="W37" s="51"/>
      <c r="X37" s="51"/>
    </row>
    <row r="38" spans="1:36" ht="18.75" customHeight="1" x14ac:dyDescent="0.2">
      <c r="A38" s="9" t="s">
        <v>44</v>
      </c>
      <c r="B38" s="39"/>
      <c r="C38" s="39"/>
      <c r="D38" s="39"/>
      <c r="E38" s="39"/>
      <c r="F38" s="39"/>
      <c r="G38" s="39"/>
      <c r="H38" s="39"/>
      <c r="J38" s="20"/>
      <c r="K38" s="51"/>
      <c r="L38" s="51"/>
      <c r="O38" s="9" t="s">
        <v>27</v>
      </c>
      <c r="P38" s="39"/>
      <c r="Q38" s="13">
        <v>2.87</v>
      </c>
      <c r="R38" s="13"/>
      <c r="S38" s="13">
        <v>4.37</v>
      </c>
      <c r="T38" s="13"/>
      <c r="U38" s="13"/>
      <c r="V38" s="39"/>
      <c r="W38" s="15"/>
      <c r="X38" s="51"/>
    </row>
    <row r="39" spans="1:36" ht="18.75" customHeight="1" x14ac:dyDescent="0.2">
      <c r="A39" s="9" t="s">
        <v>45</v>
      </c>
      <c r="B39" s="39"/>
      <c r="C39" s="39"/>
      <c r="D39" s="39"/>
      <c r="E39" s="39"/>
      <c r="F39" s="39"/>
      <c r="G39" s="39"/>
      <c r="H39" s="39"/>
      <c r="J39" s="20"/>
      <c r="K39" s="51"/>
      <c r="L39" s="51"/>
      <c r="O39" s="9" t="s">
        <v>28</v>
      </c>
      <c r="P39" s="39"/>
      <c r="Q39" s="13">
        <v>2.78</v>
      </c>
      <c r="R39" s="13">
        <v>3.8</v>
      </c>
      <c r="S39" s="13">
        <v>4.28</v>
      </c>
      <c r="T39" s="13"/>
      <c r="U39" s="13">
        <v>3.2</v>
      </c>
      <c r="V39" s="20">
        <v>3.62</v>
      </c>
      <c r="W39" s="15" t="e">
        <f t="shared" ref="W39:W44" si="6">(U39-T39)/T39</f>
        <v>#DIV/0!</v>
      </c>
      <c r="X39" s="15">
        <f t="shared" ref="X39:X44" si="7">(U39-V39)/V39</f>
        <v>-0.11602209944751379</v>
      </c>
    </row>
    <row r="40" spans="1:36" ht="18.75" customHeight="1" x14ac:dyDescent="0.2">
      <c r="A40" s="9" t="s">
        <v>46</v>
      </c>
      <c r="B40" s="39"/>
      <c r="C40" s="59">
        <v>10.41</v>
      </c>
      <c r="D40" s="59">
        <v>11.2</v>
      </c>
      <c r="E40" s="59"/>
      <c r="F40" s="59"/>
      <c r="G40" s="59"/>
      <c r="H40" s="59"/>
      <c r="J40" s="20"/>
      <c r="K40" s="51"/>
      <c r="L40" s="15"/>
      <c r="O40" s="9" t="s">
        <v>29</v>
      </c>
      <c r="P40" s="13">
        <v>2</v>
      </c>
      <c r="Q40" s="13">
        <v>2.46</v>
      </c>
      <c r="R40" s="13">
        <v>3.5</v>
      </c>
      <c r="S40" s="13">
        <v>4.1399999999999997</v>
      </c>
      <c r="T40" s="13">
        <v>2.74</v>
      </c>
      <c r="U40" s="13">
        <v>3</v>
      </c>
      <c r="V40" s="20">
        <v>2.968</v>
      </c>
      <c r="W40" s="15">
        <f t="shared" si="6"/>
        <v>9.4890510948905021E-2</v>
      </c>
      <c r="X40" s="15">
        <f t="shared" si="7"/>
        <v>1.0781671159029659E-2</v>
      </c>
    </row>
    <row r="41" spans="1:36" ht="18.75" customHeight="1" x14ac:dyDescent="0.2">
      <c r="A41" s="9" t="s">
        <v>36</v>
      </c>
      <c r="B41" s="13">
        <v>10.82</v>
      </c>
      <c r="C41" s="13">
        <v>9.32</v>
      </c>
      <c r="D41" s="59">
        <v>11.08</v>
      </c>
      <c r="E41" s="59">
        <v>11.84</v>
      </c>
      <c r="F41" s="59">
        <v>11.2</v>
      </c>
      <c r="G41" s="59">
        <v>11.9</v>
      </c>
      <c r="H41" s="59">
        <v>11.84</v>
      </c>
      <c r="I41" s="59">
        <v>12.68</v>
      </c>
      <c r="J41" s="20">
        <f t="shared" ref="J41:J57" si="8">AVERAGE(D41:H41)</f>
        <v>11.571999999999999</v>
      </c>
      <c r="K41" s="15">
        <f>(I41-H41)/H41</f>
        <v>7.0945945945945929E-2</v>
      </c>
      <c r="L41" s="15">
        <f t="shared" ref="L41:L57" si="9">(I41-J41)/J41</f>
        <v>9.5748358105772605E-2</v>
      </c>
      <c r="O41" s="9" t="s">
        <v>2</v>
      </c>
      <c r="P41" s="13">
        <v>1.72</v>
      </c>
      <c r="Q41" s="13">
        <v>2.8</v>
      </c>
      <c r="R41" s="13">
        <v>3.5</v>
      </c>
      <c r="S41" s="13">
        <v>4.0199999999999996</v>
      </c>
      <c r="T41" s="13">
        <v>2.52</v>
      </c>
      <c r="U41" s="13">
        <v>2.86</v>
      </c>
      <c r="V41" s="20">
        <v>2.9119999999999999</v>
      </c>
      <c r="W41" s="15">
        <f t="shared" si="6"/>
        <v>0.13492063492063486</v>
      </c>
      <c r="X41" s="15">
        <f t="shared" si="7"/>
        <v>-1.7857142857142873E-2</v>
      </c>
    </row>
    <row r="42" spans="1:36" ht="18.75" customHeight="1" x14ac:dyDescent="0.2">
      <c r="A42" s="9" t="s">
        <v>37</v>
      </c>
      <c r="B42" s="13">
        <v>9.4</v>
      </c>
      <c r="C42" s="13">
        <v>8.2100000000000009</v>
      </c>
      <c r="D42" s="59">
        <v>9.8800000000000008</v>
      </c>
      <c r="E42" s="59">
        <v>10.64</v>
      </c>
      <c r="F42" s="59">
        <v>9.2200000000000006</v>
      </c>
      <c r="G42" s="59">
        <v>11.2</v>
      </c>
      <c r="H42" s="59">
        <v>11.24</v>
      </c>
      <c r="I42" s="59">
        <v>11.44</v>
      </c>
      <c r="J42" s="20">
        <f t="shared" si="8"/>
        <v>10.436</v>
      </c>
      <c r="K42" s="15">
        <f t="shared" ref="K42:K57" si="10">(I42-H42)/H42</f>
        <v>1.7793594306049758E-2</v>
      </c>
      <c r="L42" s="15">
        <f t="shared" si="9"/>
        <v>9.6205442698351823E-2</v>
      </c>
      <c r="O42" s="9" t="s">
        <v>3</v>
      </c>
      <c r="P42" s="13">
        <v>1.63</v>
      </c>
      <c r="Q42" s="13">
        <v>2.64</v>
      </c>
      <c r="R42" s="13">
        <v>3.28</v>
      </c>
      <c r="S42" s="13">
        <v>4</v>
      </c>
      <c r="T42" s="13">
        <v>2.4</v>
      </c>
      <c r="U42" s="13">
        <v>2.93</v>
      </c>
      <c r="V42" s="20">
        <v>2.79</v>
      </c>
      <c r="W42" s="15">
        <f t="shared" si="6"/>
        <v>0.22083333333333344</v>
      </c>
      <c r="X42" s="15">
        <f t="shared" si="7"/>
        <v>5.0179211469534094E-2</v>
      </c>
    </row>
    <row r="43" spans="1:36" ht="18.75" customHeight="1" x14ac:dyDescent="0.2">
      <c r="A43" s="9" t="s">
        <v>38</v>
      </c>
      <c r="B43" s="13">
        <v>7.74</v>
      </c>
      <c r="C43" s="13">
        <v>6.83</v>
      </c>
      <c r="D43" s="13">
        <v>7.96</v>
      </c>
      <c r="E43" s="13">
        <v>8.7200000000000006</v>
      </c>
      <c r="F43" s="13">
        <v>8.16</v>
      </c>
      <c r="G43" s="13">
        <v>10.32</v>
      </c>
      <c r="H43" s="13">
        <v>11</v>
      </c>
      <c r="I43" s="59">
        <v>11</v>
      </c>
      <c r="J43" s="20">
        <f t="shared" si="8"/>
        <v>9.2319999999999993</v>
      </c>
      <c r="K43" s="15">
        <f t="shared" si="10"/>
        <v>0</v>
      </c>
      <c r="L43" s="15">
        <f t="shared" si="9"/>
        <v>0.19150779896013873</v>
      </c>
      <c r="O43" s="9" t="s">
        <v>4</v>
      </c>
      <c r="P43" s="13">
        <v>1.68</v>
      </c>
      <c r="Q43" s="13">
        <v>2.6</v>
      </c>
      <c r="R43" s="13">
        <v>3.36</v>
      </c>
      <c r="S43" s="13">
        <v>4.1500000000000004</v>
      </c>
      <c r="T43" s="13">
        <v>2.4</v>
      </c>
      <c r="U43" s="13">
        <v>3</v>
      </c>
      <c r="V43" s="20">
        <v>2.8380000000000001</v>
      </c>
      <c r="W43" s="15">
        <f t="shared" si="6"/>
        <v>0.25000000000000006</v>
      </c>
      <c r="X43" s="15">
        <f t="shared" si="7"/>
        <v>5.7082452431289614E-2</v>
      </c>
    </row>
    <row r="44" spans="1:36" ht="18.75" customHeight="1" x14ac:dyDescent="0.2">
      <c r="A44" s="9" t="s">
        <v>39</v>
      </c>
      <c r="B44" s="13">
        <v>7.1</v>
      </c>
      <c r="C44" s="13">
        <v>5.78</v>
      </c>
      <c r="D44" s="13">
        <v>7.4</v>
      </c>
      <c r="E44" s="13">
        <v>8.1199999999999992</v>
      </c>
      <c r="F44" s="13">
        <v>8</v>
      </c>
      <c r="G44" s="13">
        <v>9.9600000000000009</v>
      </c>
      <c r="H44" s="13">
        <v>10.1</v>
      </c>
      <c r="I44" s="59">
        <v>10.16</v>
      </c>
      <c r="J44" s="20">
        <f t="shared" si="8"/>
        <v>8.7160000000000011</v>
      </c>
      <c r="K44" s="15">
        <f t="shared" si="10"/>
        <v>5.9405940594059901E-3</v>
      </c>
      <c r="L44" s="15">
        <f t="shared" si="9"/>
        <v>0.16567232675539226</v>
      </c>
      <c r="O44" s="9" t="s">
        <v>5</v>
      </c>
      <c r="P44" s="13">
        <v>1.7</v>
      </c>
      <c r="Q44" s="13">
        <v>2.6</v>
      </c>
      <c r="R44" s="13">
        <v>3.52</v>
      </c>
      <c r="S44" s="13"/>
      <c r="T44" s="13"/>
      <c r="U44" s="13">
        <v>3</v>
      </c>
      <c r="V44" s="20">
        <v>2.5449999999999999</v>
      </c>
      <c r="W44" s="15" t="e">
        <f t="shared" si="6"/>
        <v>#DIV/0!</v>
      </c>
      <c r="X44" s="15">
        <f t="shared" si="7"/>
        <v>0.17878192534381143</v>
      </c>
    </row>
    <row r="45" spans="1:36" ht="18.75" customHeight="1" x14ac:dyDescent="0.2">
      <c r="A45" s="9" t="s">
        <v>40</v>
      </c>
      <c r="B45" s="13">
        <v>6.64</v>
      </c>
      <c r="C45" s="13">
        <v>6.64</v>
      </c>
      <c r="D45" s="13">
        <v>7.4</v>
      </c>
      <c r="E45" s="13">
        <v>7.88</v>
      </c>
      <c r="F45" s="13">
        <v>8.1199999999999992</v>
      </c>
      <c r="G45" s="13">
        <v>9.5500000000000007</v>
      </c>
      <c r="H45" s="13">
        <v>8.92</v>
      </c>
      <c r="I45" s="59">
        <v>10.4</v>
      </c>
      <c r="J45" s="20">
        <f t="shared" si="8"/>
        <v>8.3740000000000006</v>
      </c>
      <c r="K45" s="15">
        <f t="shared" si="10"/>
        <v>0.16591928251121082</v>
      </c>
      <c r="L45" s="15">
        <f t="shared" si="9"/>
        <v>0.24193933604012416</v>
      </c>
      <c r="O45" s="9" t="s">
        <v>6</v>
      </c>
      <c r="P45" s="13">
        <v>1.8</v>
      </c>
      <c r="Q45" s="44"/>
      <c r="R45" s="44"/>
      <c r="S45" s="44"/>
      <c r="T45" s="44"/>
      <c r="U45" s="44"/>
      <c r="V45" s="20">
        <v>2.0499999999999998</v>
      </c>
      <c r="W45" s="51"/>
      <c r="X45" s="51"/>
      <c r="AJ45" s="1" t="s">
        <v>20</v>
      </c>
    </row>
    <row r="46" spans="1:36" ht="18.75" customHeight="1" x14ac:dyDescent="0.2">
      <c r="A46" s="9" t="s">
        <v>41</v>
      </c>
      <c r="B46" s="13">
        <v>6.74</v>
      </c>
      <c r="C46" s="13">
        <v>7.2</v>
      </c>
      <c r="D46" s="13">
        <v>7.08</v>
      </c>
      <c r="E46" s="13">
        <v>7.44</v>
      </c>
      <c r="F46" s="13">
        <v>7.72</v>
      </c>
      <c r="G46" s="13">
        <v>8.4</v>
      </c>
      <c r="H46" s="13">
        <v>9.24</v>
      </c>
      <c r="I46" s="59">
        <v>9.15</v>
      </c>
      <c r="J46" s="20">
        <f t="shared" si="8"/>
        <v>7.9760000000000009</v>
      </c>
      <c r="K46" s="15">
        <f t="shared" si="10"/>
        <v>-9.7402597402597244E-3</v>
      </c>
      <c r="L46" s="15">
        <f t="shared" si="9"/>
        <v>0.14719157472417244</v>
      </c>
      <c r="O46" s="9" t="s">
        <v>7</v>
      </c>
      <c r="P46" s="44"/>
      <c r="Q46" s="44"/>
      <c r="R46" s="44"/>
      <c r="S46" s="44"/>
      <c r="T46" s="44"/>
      <c r="U46" s="44"/>
      <c r="V46" s="42"/>
      <c r="W46" s="51"/>
      <c r="X46" s="51"/>
    </row>
    <row r="47" spans="1:36" ht="18.75" customHeight="1" x14ac:dyDescent="0.2">
      <c r="A47" s="9" t="s">
        <v>12</v>
      </c>
      <c r="B47" s="13">
        <v>7.12</v>
      </c>
      <c r="C47" s="13">
        <v>7.13</v>
      </c>
      <c r="D47" s="13">
        <v>7.44</v>
      </c>
      <c r="E47" s="13">
        <v>6.83</v>
      </c>
      <c r="F47" s="13">
        <v>7.62</v>
      </c>
      <c r="G47" s="13">
        <v>8.5</v>
      </c>
      <c r="H47" s="13">
        <v>9.1199999999999992</v>
      </c>
      <c r="I47" s="67">
        <v>8.52</v>
      </c>
      <c r="J47" s="20">
        <f t="shared" si="8"/>
        <v>7.9019999999999992</v>
      </c>
      <c r="K47" s="15">
        <f t="shared" si="10"/>
        <v>-6.5789473684210495E-2</v>
      </c>
      <c r="L47" s="15">
        <f t="shared" si="9"/>
        <v>7.8208048595292373E-2</v>
      </c>
      <c r="O47" s="27" t="s">
        <v>8</v>
      </c>
      <c r="P47" s="41"/>
      <c r="Q47" s="41"/>
      <c r="R47" s="41"/>
      <c r="S47" s="41"/>
      <c r="T47" s="41"/>
      <c r="U47" s="41"/>
      <c r="V47" s="41"/>
      <c r="W47" s="52"/>
      <c r="X47" s="52"/>
    </row>
    <row r="48" spans="1:36" s="4" customFormat="1" ht="18.75" customHeight="1" x14ac:dyDescent="0.2">
      <c r="A48" s="9" t="s">
        <v>13</v>
      </c>
      <c r="B48" s="13">
        <v>6.06</v>
      </c>
      <c r="C48" s="13">
        <v>7.22</v>
      </c>
      <c r="D48" s="13">
        <v>7.4</v>
      </c>
      <c r="E48" s="13">
        <v>6.88</v>
      </c>
      <c r="F48" s="13">
        <v>7.32</v>
      </c>
      <c r="G48" s="13">
        <v>9.5</v>
      </c>
      <c r="H48" s="13">
        <v>8.75</v>
      </c>
      <c r="I48" s="115">
        <v>8.48</v>
      </c>
      <c r="J48" s="20">
        <f t="shared" si="8"/>
        <v>7.9700000000000006</v>
      </c>
      <c r="K48" s="15">
        <f t="shared" si="10"/>
        <v>-3.0857142857142809E-2</v>
      </c>
      <c r="L48" s="15">
        <f t="shared" si="9"/>
        <v>6.3989962358845645E-2</v>
      </c>
      <c r="M48" s="1"/>
      <c r="N48" s="1"/>
      <c r="O48" s="1"/>
      <c r="P48" s="1"/>
      <c r="Q48" s="1"/>
      <c r="R48" s="1"/>
      <c r="S48" s="1"/>
      <c r="T48" s="1"/>
    </row>
    <row r="49" spans="1:20" s="4" customFormat="1" ht="18.75" customHeight="1" x14ac:dyDescent="0.2">
      <c r="A49" s="9" t="s">
        <v>14</v>
      </c>
      <c r="B49" s="13">
        <v>4.8899999999999997</v>
      </c>
      <c r="C49" s="13">
        <v>7.47</v>
      </c>
      <c r="D49" s="13">
        <v>8.08</v>
      </c>
      <c r="E49" s="13">
        <v>6.36</v>
      </c>
      <c r="F49" s="13">
        <v>7.15</v>
      </c>
      <c r="G49" s="13">
        <v>9.9499999999999993</v>
      </c>
      <c r="H49" s="13">
        <v>9.4</v>
      </c>
      <c r="I49" s="115">
        <v>8.0500000000000007</v>
      </c>
      <c r="J49" s="20">
        <f t="shared" si="8"/>
        <v>8.1880000000000006</v>
      </c>
      <c r="K49" s="15">
        <f t="shared" si="10"/>
        <v>-0.1436170212765957</v>
      </c>
      <c r="L49" s="15">
        <f t="shared" si="9"/>
        <v>-1.6853932584269649E-2</v>
      </c>
      <c r="M49" s="1"/>
      <c r="N49" s="1"/>
      <c r="O49" s="1"/>
      <c r="P49" s="1"/>
      <c r="Q49" s="1"/>
      <c r="R49" s="1"/>
      <c r="S49" s="1"/>
      <c r="T49" s="1"/>
    </row>
    <row r="50" spans="1:20" ht="18.75" customHeight="1" x14ac:dyDescent="0.2">
      <c r="A50" s="9" t="s">
        <v>15</v>
      </c>
      <c r="B50" s="13">
        <v>6.12</v>
      </c>
      <c r="C50" s="13">
        <v>7.58</v>
      </c>
      <c r="D50" s="13">
        <v>8.9700000000000006</v>
      </c>
      <c r="E50" s="13">
        <v>6.48</v>
      </c>
      <c r="F50" s="13">
        <v>7.67</v>
      </c>
      <c r="G50" s="13">
        <v>10.8</v>
      </c>
      <c r="H50" s="13">
        <v>9.6</v>
      </c>
      <c r="J50" s="20">
        <f t="shared" si="8"/>
        <v>8.7040000000000006</v>
      </c>
      <c r="K50" s="15">
        <f t="shared" si="10"/>
        <v>-1</v>
      </c>
      <c r="L50" s="15">
        <f t="shared" si="9"/>
        <v>-1</v>
      </c>
    </row>
    <row r="51" spans="1:20" ht="18.75" customHeight="1" x14ac:dyDescent="0.2">
      <c r="A51" s="9" t="s">
        <v>16</v>
      </c>
      <c r="B51" s="13">
        <v>6.86</v>
      </c>
      <c r="C51" s="13">
        <v>8</v>
      </c>
      <c r="D51" s="13">
        <v>9.7200000000000006</v>
      </c>
      <c r="E51" s="13">
        <v>6.92</v>
      </c>
      <c r="F51" s="13">
        <v>8.93</v>
      </c>
      <c r="G51" s="13">
        <v>11.04</v>
      </c>
      <c r="H51" s="13">
        <v>10.16</v>
      </c>
      <c r="J51" s="20">
        <f t="shared" si="8"/>
        <v>9.3539999999999992</v>
      </c>
      <c r="K51" s="15">
        <f t="shared" si="10"/>
        <v>-1</v>
      </c>
      <c r="L51" s="15">
        <f t="shared" si="9"/>
        <v>-1</v>
      </c>
    </row>
    <row r="52" spans="1:20" ht="18.75" customHeight="1" x14ac:dyDescent="0.2">
      <c r="A52" s="9" t="s">
        <v>30</v>
      </c>
      <c r="B52" s="13">
        <v>6.7</v>
      </c>
      <c r="C52" s="13">
        <v>8.4</v>
      </c>
      <c r="D52" s="13">
        <v>9.9</v>
      </c>
      <c r="E52" s="13">
        <v>7.27</v>
      </c>
      <c r="F52" s="13">
        <v>9.39</v>
      </c>
      <c r="G52" s="13">
        <v>9.9</v>
      </c>
      <c r="H52" s="13">
        <v>10.4</v>
      </c>
      <c r="J52" s="20">
        <f t="shared" si="8"/>
        <v>9.3719999999999999</v>
      </c>
      <c r="K52" s="15">
        <f t="shared" si="10"/>
        <v>-1</v>
      </c>
      <c r="L52" s="15">
        <f t="shared" si="9"/>
        <v>-1</v>
      </c>
    </row>
    <row r="53" spans="1:20" ht="18.75" customHeight="1" x14ac:dyDescent="0.2">
      <c r="A53" s="9" t="s">
        <v>31</v>
      </c>
      <c r="B53" s="13">
        <v>6.77</v>
      </c>
      <c r="C53" s="13">
        <v>8.2100000000000009</v>
      </c>
      <c r="D53" s="13">
        <v>7.64</v>
      </c>
      <c r="E53" s="13">
        <v>7.62</v>
      </c>
      <c r="F53" s="13">
        <v>8.1</v>
      </c>
      <c r="G53" s="13">
        <v>9.1199999999999992</v>
      </c>
      <c r="H53" s="13">
        <v>10.266999999999999</v>
      </c>
      <c r="J53" s="20">
        <f t="shared" si="8"/>
        <v>8.5494000000000003</v>
      </c>
      <c r="K53" s="15">
        <f t="shared" si="10"/>
        <v>-1</v>
      </c>
      <c r="L53" s="15">
        <f t="shared" si="9"/>
        <v>-1</v>
      </c>
    </row>
    <row r="54" spans="1:20" ht="18.75" customHeight="1" x14ac:dyDescent="0.2">
      <c r="A54" s="9" t="s">
        <v>32</v>
      </c>
      <c r="B54" s="13">
        <v>6.78</v>
      </c>
      <c r="C54" s="13">
        <v>6.95</v>
      </c>
      <c r="D54" s="13">
        <v>5.68</v>
      </c>
      <c r="E54" s="13">
        <v>7.8</v>
      </c>
      <c r="F54" s="13">
        <v>7.68</v>
      </c>
      <c r="G54" s="13">
        <v>7.84</v>
      </c>
      <c r="H54" s="13">
        <v>9.44</v>
      </c>
      <c r="J54" s="20">
        <f t="shared" si="8"/>
        <v>7.6879999999999997</v>
      </c>
      <c r="K54" s="15">
        <f t="shared" si="10"/>
        <v>-1</v>
      </c>
      <c r="L54" s="15">
        <f t="shared" si="9"/>
        <v>-1</v>
      </c>
    </row>
    <row r="55" spans="1:20" ht="18.75" customHeight="1" x14ac:dyDescent="0.2">
      <c r="A55" s="9" t="s">
        <v>33</v>
      </c>
      <c r="B55" s="13">
        <v>6.54</v>
      </c>
      <c r="C55" s="13">
        <v>6.8</v>
      </c>
      <c r="D55" s="13">
        <v>5.08</v>
      </c>
      <c r="E55" s="13">
        <v>7.5</v>
      </c>
      <c r="F55" s="13">
        <v>6.64</v>
      </c>
      <c r="G55" s="13">
        <v>6.12</v>
      </c>
      <c r="H55" s="13">
        <v>7.65</v>
      </c>
      <c r="J55" s="20">
        <f t="shared" si="8"/>
        <v>6.5980000000000008</v>
      </c>
      <c r="K55" s="15">
        <f t="shared" si="10"/>
        <v>-1</v>
      </c>
      <c r="L55" s="15">
        <f t="shared" si="9"/>
        <v>-1</v>
      </c>
    </row>
    <row r="56" spans="1:20" ht="18.75" customHeight="1" x14ac:dyDescent="0.2">
      <c r="A56" s="9" t="s">
        <v>23</v>
      </c>
      <c r="B56" s="13">
        <v>6.13</v>
      </c>
      <c r="C56" s="13">
        <v>6.44</v>
      </c>
      <c r="D56" s="13">
        <v>6</v>
      </c>
      <c r="E56" s="13"/>
      <c r="F56" s="13">
        <v>6.2</v>
      </c>
      <c r="G56" s="13">
        <v>6.02</v>
      </c>
      <c r="H56" s="13">
        <v>6.48</v>
      </c>
      <c r="J56" s="20">
        <f t="shared" si="8"/>
        <v>6.1749999999999998</v>
      </c>
      <c r="K56" s="15">
        <f t="shared" si="10"/>
        <v>-1</v>
      </c>
      <c r="L56" s="15">
        <f t="shared" si="9"/>
        <v>-1</v>
      </c>
    </row>
    <row r="57" spans="1:20" ht="18.75" customHeight="1" x14ac:dyDescent="0.2">
      <c r="A57" s="9" t="s">
        <v>24</v>
      </c>
      <c r="B57" s="13">
        <v>5.84</v>
      </c>
      <c r="C57" s="13">
        <v>6.2</v>
      </c>
      <c r="D57" s="13">
        <v>6.08</v>
      </c>
      <c r="E57" s="13"/>
      <c r="F57" s="13"/>
      <c r="G57" s="13">
        <v>6.64</v>
      </c>
      <c r="H57" s="13">
        <v>6.8</v>
      </c>
      <c r="J57" s="20">
        <f t="shared" si="8"/>
        <v>6.5066666666666668</v>
      </c>
      <c r="K57" s="15">
        <f t="shared" si="10"/>
        <v>-1</v>
      </c>
      <c r="L57" s="15">
        <f t="shared" si="9"/>
        <v>-1</v>
      </c>
    </row>
    <row r="58" spans="1:20" ht="18.75" customHeight="1" x14ac:dyDescent="0.2">
      <c r="A58" s="9" t="s">
        <v>25</v>
      </c>
      <c r="B58" s="44"/>
      <c r="C58" s="13">
        <v>6.2</v>
      </c>
      <c r="D58" s="13"/>
      <c r="E58" s="13"/>
      <c r="F58" s="13"/>
      <c r="G58" s="13"/>
      <c r="H58" s="13"/>
      <c r="J58" s="20"/>
      <c r="K58" s="51"/>
      <c r="L58" s="15"/>
    </row>
    <row r="59" spans="1:20" ht="18.75" customHeight="1" x14ac:dyDescent="0.2">
      <c r="A59" s="9" t="s">
        <v>26</v>
      </c>
      <c r="B59" s="44"/>
      <c r="C59" s="13">
        <v>6.2</v>
      </c>
      <c r="D59" s="13"/>
      <c r="E59" s="13"/>
      <c r="F59" s="13"/>
      <c r="G59" s="13"/>
      <c r="H59" s="13"/>
      <c r="J59" s="20"/>
      <c r="K59" s="51"/>
      <c r="L59" s="51"/>
    </row>
    <row r="60" spans="1:20" ht="18.75" customHeight="1" x14ac:dyDescent="0.2">
      <c r="A60" s="9" t="s">
        <v>27</v>
      </c>
      <c r="B60" s="44"/>
      <c r="C60" s="44"/>
      <c r="D60" s="44"/>
      <c r="E60" s="44"/>
      <c r="F60" s="44"/>
      <c r="G60" s="44"/>
      <c r="H60" s="44"/>
      <c r="J60" s="42"/>
      <c r="K60" s="51"/>
      <c r="L60" s="51"/>
    </row>
    <row r="61" spans="1:20" ht="18.75" customHeight="1" x14ac:dyDescent="0.2">
      <c r="A61" s="27" t="s">
        <v>28</v>
      </c>
      <c r="B61" s="46"/>
      <c r="C61" s="46"/>
      <c r="D61" s="46"/>
      <c r="E61" s="46"/>
      <c r="F61" s="46"/>
      <c r="G61" s="46"/>
      <c r="H61" s="46"/>
      <c r="I61" s="61"/>
      <c r="J61" s="43"/>
      <c r="K61" s="52"/>
      <c r="L61" s="52"/>
    </row>
    <row r="64" spans="1:20" x14ac:dyDescent="0.2">
      <c r="I64" s="19" t="s">
        <v>18</v>
      </c>
    </row>
  </sheetData>
  <mergeCells count="12">
    <mergeCell ref="A1:P1"/>
    <mergeCell ref="A2:P2"/>
    <mergeCell ref="A3:P3"/>
    <mergeCell ref="A5:P5"/>
    <mergeCell ref="A4:P4"/>
    <mergeCell ref="S10:AC10"/>
    <mergeCell ref="P35:X35"/>
    <mergeCell ref="B35:L35"/>
    <mergeCell ref="B10:J10"/>
    <mergeCell ref="A6:P6"/>
    <mergeCell ref="A7:P7"/>
    <mergeCell ref="A9:G9"/>
  </mergeCells>
  <phoneticPr fontId="0" type="noConversion"/>
  <conditionalFormatting sqref="P30:P32 M13:O13 O22:O32 Q12:Q21 I12:I21 J13:J19 W37:W47 W13:Y13 AB12:AB32 K37:K61">
    <cfRule type="cellIs" dxfId="9" priority="3" stopIfTrue="1" operator="equal">
      <formula>-1</formula>
    </cfRule>
  </conditionalFormatting>
  <conditionalFormatting sqref="J12 J20:J21 P22:P29 X37:X47 AC12:AC29 L37:L61">
    <cfRule type="cellIs" dxfId="8" priority="4" stopIfTrue="1" operator="equal">
      <formula>-1</formula>
    </cfRule>
  </conditionalFormatting>
  <conditionalFormatting sqref="AC30:AC32 T13:V13">
    <cfRule type="cellIs" dxfId="7" priority="1" stopIfTrue="1" operator="equal">
      <formula>-1</formula>
    </cfRule>
  </conditionalFormatting>
  <printOptions horizontalCentered="1"/>
  <pageMargins left="0.78740157480314965" right="0.78740157480314965" top="0" bottom="0" header="0.11811023622047245" footer="0.11811023622047245"/>
  <pageSetup paperSize="8" scale="95" orientation="portrait" r:id="rId1"/>
  <headerFooter alignWithMargins="0"/>
  <ignoredErrors>
    <ignoredError sqref="AA14:AA32 J41:J57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J84"/>
  <sheetViews>
    <sheetView tabSelected="1" topLeftCell="A49" zoomScale="86" zoomScaleNormal="86" workbookViewId="0">
      <selection activeCell="Z78" sqref="Z78"/>
    </sheetView>
  </sheetViews>
  <sheetFormatPr baseColWidth="10" defaultColWidth="7.5703125" defaultRowHeight="12" x14ac:dyDescent="0.2"/>
  <cols>
    <col min="1" max="1" width="6.42578125" style="1" customWidth="1"/>
    <col min="2" max="7" width="7.5703125" style="1" customWidth="1"/>
    <col min="8" max="8" width="8.42578125" style="1" customWidth="1"/>
    <col min="9" max="10" width="7.5703125" style="1" customWidth="1"/>
    <col min="11" max="11" width="8.140625" style="1" customWidth="1"/>
    <col min="12" max="12" width="6.7109375" style="1" customWidth="1"/>
    <col min="13" max="18" width="7.5703125" style="1" customWidth="1"/>
    <col min="19" max="19" width="8.5703125" style="4" customWidth="1"/>
    <col min="20" max="20" width="9.140625" style="1" customWidth="1"/>
    <col min="21" max="21" width="7.42578125" style="1" customWidth="1"/>
    <col min="22" max="32" width="7.5703125" style="1"/>
    <col min="33" max="33" width="6" style="1" customWidth="1"/>
    <col min="34" max="34" width="7" style="1" customWidth="1"/>
    <col min="35" max="16384" width="7.5703125" style="1"/>
  </cols>
  <sheetData>
    <row r="1" spans="1:62" s="25" customFormat="1" ht="12.75" x14ac:dyDescent="0.2">
      <c r="A1" s="131" t="s">
        <v>72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131"/>
      <c r="R1" s="131"/>
      <c r="S1" s="131"/>
      <c r="T1" s="131"/>
      <c r="U1" s="131"/>
      <c r="V1" s="131"/>
      <c r="W1" s="131"/>
      <c r="X1" s="131"/>
      <c r="Y1" s="131"/>
      <c r="Z1" s="131"/>
      <c r="AA1" s="131"/>
      <c r="AB1" s="131"/>
      <c r="AC1" s="29"/>
      <c r="AD1" s="29"/>
      <c r="AE1" s="29"/>
      <c r="AF1" s="29"/>
      <c r="AG1" s="29"/>
      <c r="AH1" s="29"/>
      <c r="AI1" s="29"/>
      <c r="AJ1" s="29"/>
      <c r="AK1" s="29"/>
    </row>
    <row r="2" spans="1:62" s="25" customFormat="1" ht="12.75" x14ac:dyDescent="0.2">
      <c r="A2" s="132" t="s">
        <v>19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32"/>
      <c r="U2" s="132"/>
      <c r="V2" s="132"/>
      <c r="W2" s="132"/>
      <c r="X2" s="132"/>
      <c r="Y2" s="132"/>
      <c r="Z2" s="132"/>
      <c r="AA2" s="132"/>
      <c r="AB2" s="132"/>
      <c r="AC2" s="30"/>
      <c r="AD2" s="30"/>
      <c r="AE2" s="30"/>
      <c r="AF2" s="30"/>
      <c r="AG2" s="30"/>
      <c r="AH2" s="30"/>
      <c r="AI2" s="30"/>
      <c r="AJ2" s="30"/>
      <c r="AK2" s="30"/>
    </row>
    <row r="3" spans="1:62" s="25" customFormat="1" x14ac:dyDescent="0.2">
      <c r="A3" s="133" t="s">
        <v>34</v>
      </c>
      <c r="B3" s="133"/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133"/>
      <c r="R3" s="133"/>
      <c r="S3" s="133"/>
      <c r="T3" s="133"/>
      <c r="U3" s="133"/>
      <c r="V3" s="133"/>
      <c r="W3" s="133"/>
      <c r="X3" s="133"/>
      <c r="Y3" s="133"/>
      <c r="Z3" s="133"/>
      <c r="AA3" s="133"/>
      <c r="AB3" s="133"/>
      <c r="AC3" s="31"/>
      <c r="AD3" s="31"/>
      <c r="AE3" s="31"/>
      <c r="AF3" s="31"/>
      <c r="AG3" s="31"/>
      <c r="AH3" s="31"/>
      <c r="AI3" s="31"/>
      <c r="AJ3" s="31"/>
      <c r="AK3" s="31"/>
    </row>
    <row r="4" spans="1:62" s="25" customFormat="1" x14ac:dyDescent="0.2">
      <c r="A4" s="133" t="s">
        <v>35</v>
      </c>
      <c r="B4" s="133"/>
      <c r="C4" s="133"/>
      <c r="D4" s="133"/>
      <c r="E4" s="133"/>
      <c r="F4" s="133"/>
      <c r="G4" s="133"/>
      <c r="H4" s="133"/>
      <c r="I4" s="133"/>
      <c r="J4" s="133"/>
      <c r="K4" s="133"/>
      <c r="L4" s="133"/>
      <c r="M4" s="133"/>
      <c r="N4" s="133"/>
      <c r="O4" s="133"/>
      <c r="P4" s="133"/>
      <c r="Q4" s="133"/>
      <c r="R4" s="133"/>
      <c r="S4" s="133"/>
      <c r="T4" s="133"/>
      <c r="U4" s="133"/>
      <c r="V4" s="133"/>
      <c r="W4" s="133"/>
      <c r="X4" s="133"/>
      <c r="Y4" s="133"/>
      <c r="Z4" s="133"/>
      <c r="AA4" s="133"/>
      <c r="AB4" s="133"/>
      <c r="AC4" s="31"/>
      <c r="AD4" s="31"/>
      <c r="AE4" s="31"/>
      <c r="AF4" s="31"/>
      <c r="AG4" s="31"/>
      <c r="AH4" s="31"/>
      <c r="AI4" s="31"/>
      <c r="AJ4" s="31"/>
      <c r="AK4" s="31"/>
    </row>
    <row r="5" spans="1:62" s="25" customFormat="1" x14ac:dyDescent="0.2">
      <c r="A5" s="134" t="s">
        <v>70</v>
      </c>
      <c r="B5" s="134"/>
      <c r="C5" s="134"/>
      <c r="D5" s="134"/>
      <c r="E5" s="134"/>
      <c r="F5" s="134"/>
      <c r="G5" s="134"/>
      <c r="H5" s="134"/>
      <c r="I5" s="134"/>
      <c r="J5" s="134"/>
      <c r="K5" s="134"/>
      <c r="L5" s="134"/>
      <c r="M5" s="134"/>
      <c r="N5" s="134"/>
      <c r="O5" s="134"/>
      <c r="P5" s="134"/>
      <c r="Q5" s="134"/>
      <c r="R5" s="134"/>
      <c r="S5" s="134"/>
      <c r="T5" s="134"/>
      <c r="U5" s="134"/>
      <c r="V5" s="134"/>
      <c r="W5" s="134"/>
      <c r="X5" s="134"/>
      <c r="Y5" s="134"/>
      <c r="Z5" s="134"/>
      <c r="AA5" s="134"/>
      <c r="AB5" s="134"/>
      <c r="AC5" s="32"/>
      <c r="AD5" s="32"/>
      <c r="AE5" s="32"/>
      <c r="AF5" s="32"/>
      <c r="AG5" s="32"/>
      <c r="AH5" s="32"/>
      <c r="AI5" s="32"/>
      <c r="AJ5" s="32"/>
      <c r="AK5" s="32"/>
    </row>
    <row r="6" spans="1:62" ht="42" customHeight="1" x14ac:dyDescent="0.2">
      <c r="A6" s="127" t="s">
        <v>69</v>
      </c>
      <c r="B6" s="127"/>
      <c r="C6" s="127"/>
      <c r="D6" s="127"/>
      <c r="E6" s="127"/>
      <c r="F6" s="127"/>
      <c r="G6" s="127"/>
      <c r="H6" s="127"/>
      <c r="I6" s="127"/>
      <c r="J6" s="127"/>
      <c r="K6" s="127"/>
      <c r="L6" s="127"/>
      <c r="M6" s="127"/>
      <c r="N6" s="127"/>
      <c r="O6" s="127"/>
      <c r="P6" s="127"/>
      <c r="Q6" s="127"/>
      <c r="R6" s="127"/>
      <c r="S6" s="127"/>
      <c r="T6" s="127"/>
      <c r="U6" s="127"/>
      <c r="V6" s="127"/>
      <c r="W6" s="127"/>
      <c r="X6" s="127"/>
      <c r="Y6" s="127"/>
      <c r="Z6" s="127"/>
      <c r="AA6" s="127"/>
      <c r="AB6" s="127"/>
      <c r="AC6" s="33"/>
      <c r="AD6" s="33"/>
      <c r="AE6" s="33"/>
      <c r="AF6" s="33"/>
      <c r="AG6" s="33"/>
      <c r="AH6" s="33"/>
      <c r="AI6" s="33"/>
      <c r="AJ6" s="33"/>
      <c r="AK6" s="33"/>
      <c r="AL6" s="22"/>
      <c r="AM6" s="22"/>
      <c r="AN6" s="22"/>
      <c r="AO6" s="22"/>
      <c r="AP6" s="22"/>
      <c r="AQ6" s="22"/>
      <c r="AR6" s="22"/>
      <c r="AS6" s="22"/>
      <c r="AT6" s="22"/>
      <c r="AU6" s="22"/>
      <c r="AV6" s="22"/>
      <c r="AW6" s="22"/>
      <c r="AX6" s="22"/>
      <c r="AY6" s="22"/>
      <c r="AZ6" s="22"/>
      <c r="BA6" s="22"/>
      <c r="BB6" s="22"/>
      <c r="BC6" s="22"/>
      <c r="BD6" s="22"/>
      <c r="BE6" s="22"/>
      <c r="BF6" s="22"/>
      <c r="BG6" s="22"/>
      <c r="BH6" s="22"/>
      <c r="BI6" s="22"/>
      <c r="BJ6" s="5"/>
    </row>
    <row r="7" spans="1:62" x14ac:dyDescent="0.2">
      <c r="A7" s="128" t="s">
        <v>21</v>
      </c>
      <c r="B7" s="128"/>
      <c r="C7" s="128"/>
      <c r="D7" s="128"/>
      <c r="E7" s="128"/>
      <c r="F7" s="128"/>
      <c r="G7" s="128"/>
      <c r="H7" s="128"/>
      <c r="I7" s="128"/>
      <c r="J7" s="128"/>
      <c r="K7" s="128"/>
      <c r="L7" s="128"/>
      <c r="M7" s="128"/>
      <c r="N7" s="128"/>
      <c r="O7" s="128"/>
      <c r="P7" s="128"/>
      <c r="Q7" s="128"/>
      <c r="R7" s="128"/>
      <c r="S7" s="128"/>
      <c r="T7" s="128"/>
      <c r="U7" s="128"/>
      <c r="V7" s="128"/>
      <c r="W7" s="128"/>
      <c r="X7" s="128"/>
      <c r="Y7" s="128"/>
      <c r="Z7" s="128"/>
      <c r="AA7" s="128"/>
      <c r="AB7" s="128"/>
      <c r="AC7" s="23"/>
      <c r="AD7" s="23"/>
      <c r="AE7" s="23"/>
      <c r="AF7" s="23"/>
      <c r="AG7" s="23"/>
      <c r="AH7" s="23"/>
      <c r="AI7" s="23"/>
      <c r="AJ7" s="23"/>
      <c r="AK7" s="23"/>
      <c r="AL7" s="23"/>
      <c r="AM7" s="23"/>
      <c r="AN7" s="23"/>
      <c r="AO7" s="23"/>
      <c r="AP7" s="23"/>
      <c r="AQ7" s="23"/>
      <c r="AR7" s="23"/>
      <c r="AS7" s="23"/>
      <c r="AT7" s="23"/>
      <c r="AU7" s="23"/>
      <c r="AV7" s="23"/>
      <c r="AW7" s="23"/>
      <c r="AX7" s="23"/>
      <c r="AY7" s="23"/>
      <c r="AZ7" s="23"/>
      <c r="BA7" s="23"/>
      <c r="BB7" s="23"/>
      <c r="BC7" s="23"/>
      <c r="BD7" s="23"/>
      <c r="BE7" s="23"/>
      <c r="BF7" s="23"/>
      <c r="BG7" s="23"/>
      <c r="BH7" s="23"/>
      <c r="BI7" s="23"/>
      <c r="BJ7" s="5"/>
    </row>
    <row r="8" spans="1:62" x14ac:dyDescent="0.2">
      <c r="A8" s="26" t="s">
        <v>103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5"/>
      <c r="AD8" s="3"/>
      <c r="AE8" s="3"/>
      <c r="AF8" s="3"/>
      <c r="AG8" s="7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5"/>
    </row>
    <row r="9" spans="1:62" ht="24" customHeight="1" x14ac:dyDescent="0.2">
      <c r="A9" s="135" t="s">
        <v>22</v>
      </c>
      <c r="B9" s="130"/>
      <c r="C9" s="130"/>
      <c r="D9" s="130"/>
      <c r="E9" s="130"/>
      <c r="F9" s="130"/>
      <c r="G9" s="130"/>
      <c r="H9" s="130"/>
      <c r="I9" s="80"/>
      <c r="J9" s="94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AF9" s="24"/>
      <c r="AG9" s="24"/>
      <c r="AH9" s="24"/>
      <c r="AI9" s="24"/>
      <c r="AJ9" s="24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</row>
    <row r="10" spans="1:62" ht="38.25" customHeight="1" x14ac:dyDescent="0.2">
      <c r="A10" s="8" t="s">
        <v>0</v>
      </c>
      <c r="B10" s="124" t="s">
        <v>67</v>
      </c>
      <c r="C10" s="125"/>
      <c r="D10" s="125"/>
      <c r="E10" s="125"/>
      <c r="F10" s="125"/>
      <c r="G10" s="125"/>
      <c r="H10" s="125"/>
      <c r="I10" s="125"/>
      <c r="J10" s="125"/>
      <c r="K10" s="126"/>
      <c r="M10" s="8" t="s">
        <v>0</v>
      </c>
      <c r="N10" s="121" t="s">
        <v>78</v>
      </c>
      <c r="O10" s="122"/>
      <c r="P10" s="122"/>
      <c r="Q10" s="122"/>
      <c r="R10" s="122"/>
      <c r="S10" s="122"/>
      <c r="T10" s="122"/>
      <c r="U10" s="122"/>
      <c r="V10" s="122"/>
      <c r="W10" s="107"/>
      <c r="Z10" s="8" t="s">
        <v>0</v>
      </c>
      <c r="AA10" s="121" t="s">
        <v>77</v>
      </c>
      <c r="AB10" s="122"/>
      <c r="AC10" s="122"/>
      <c r="AD10" s="122"/>
      <c r="AE10" s="122"/>
      <c r="AF10" s="122"/>
      <c r="AG10" s="122"/>
      <c r="AH10" s="122"/>
      <c r="AI10" s="122"/>
      <c r="AJ10" s="123"/>
      <c r="AK10" s="113"/>
    </row>
    <row r="11" spans="1:62" s="2" customFormat="1" ht="49.5" customHeight="1" x14ac:dyDescent="0.2">
      <c r="A11" s="11" t="s">
        <v>1</v>
      </c>
      <c r="B11" s="83" t="s">
        <v>82</v>
      </c>
      <c r="C11" s="83" t="s">
        <v>83</v>
      </c>
      <c r="D11" s="83" t="s">
        <v>84</v>
      </c>
      <c r="E11" s="95" t="s">
        <v>85</v>
      </c>
      <c r="F11" s="95" t="s">
        <v>86</v>
      </c>
      <c r="G11" s="95" t="s">
        <v>90</v>
      </c>
      <c r="H11" s="95" t="s">
        <v>96</v>
      </c>
      <c r="I11" s="84" t="s">
        <v>17</v>
      </c>
      <c r="J11" s="85" t="s">
        <v>99</v>
      </c>
      <c r="K11" s="81" t="s">
        <v>98</v>
      </c>
      <c r="M11" s="11" t="s">
        <v>1</v>
      </c>
      <c r="N11" s="11" t="s">
        <v>73</v>
      </c>
      <c r="O11" s="11" t="s">
        <v>75</v>
      </c>
      <c r="P11" s="11" t="s">
        <v>79</v>
      </c>
      <c r="Q11" s="11" t="s">
        <v>80</v>
      </c>
      <c r="R11" s="11" t="s">
        <v>81</v>
      </c>
      <c r="S11" s="11" t="s">
        <v>89</v>
      </c>
      <c r="T11" s="11" t="s">
        <v>94</v>
      </c>
      <c r="U11" s="10" t="s">
        <v>17</v>
      </c>
      <c r="V11" s="28" t="s">
        <v>101</v>
      </c>
      <c r="W11" s="17" t="s">
        <v>102</v>
      </c>
      <c r="X11" s="69"/>
      <c r="Y11" s="18"/>
      <c r="Z11" s="11" t="s">
        <v>1</v>
      </c>
      <c r="AA11" s="11" t="s">
        <v>73</v>
      </c>
      <c r="AB11" s="11" t="s">
        <v>75</v>
      </c>
      <c r="AC11" s="11" t="s">
        <v>79</v>
      </c>
      <c r="AD11" s="11" t="s">
        <v>80</v>
      </c>
      <c r="AE11" s="11" t="s">
        <v>81</v>
      </c>
      <c r="AF11" s="96" t="s">
        <v>90</v>
      </c>
      <c r="AG11" s="96" t="s">
        <v>94</v>
      </c>
      <c r="AH11" s="10" t="s">
        <v>17</v>
      </c>
      <c r="AI11" s="28" t="s">
        <v>101</v>
      </c>
      <c r="AJ11" s="17" t="s">
        <v>102</v>
      </c>
    </row>
    <row r="12" spans="1:62" ht="18.75" customHeight="1" x14ac:dyDescent="0.2">
      <c r="A12" s="47" t="s">
        <v>49</v>
      </c>
      <c r="B12" s="53"/>
      <c r="C12" s="53"/>
      <c r="D12" s="53"/>
      <c r="E12" s="136"/>
      <c r="F12" s="118"/>
      <c r="G12" s="100"/>
      <c r="H12" s="100"/>
      <c r="I12" s="38"/>
      <c r="J12" s="53"/>
      <c r="K12" s="53"/>
      <c r="M12" s="9" t="s">
        <v>4</v>
      </c>
      <c r="N12" s="39"/>
      <c r="O12" s="56">
        <v>1</v>
      </c>
      <c r="P12" s="39"/>
      <c r="Q12" s="39"/>
      <c r="R12" s="39"/>
      <c r="S12" s="39"/>
      <c r="T12" s="39"/>
      <c r="U12" s="39"/>
      <c r="V12" s="39"/>
      <c r="W12" s="53"/>
      <c r="X12" s="70"/>
      <c r="Y12" s="4"/>
      <c r="Z12" s="49" t="s">
        <v>7</v>
      </c>
      <c r="AA12" s="76"/>
      <c r="AB12" s="76"/>
      <c r="AC12" s="76"/>
      <c r="AD12" s="13">
        <v>1.1000000000000001</v>
      </c>
      <c r="AE12" s="13"/>
      <c r="AF12" s="67"/>
      <c r="AG12" s="108"/>
      <c r="AH12" s="77"/>
      <c r="AI12" s="78"/>
      <c r="AJ12" s="79"/>
    </row>
    <row r="13" spans="1:62" ht="18.75" customHeight="1" x14ac:dyDescent="0.2">
      <c r="A13" s="47" t="s">
        <v>50</v>
      </c>
      <c r="B13" s="51"/>
      <c r="C13" s="51"/>
      <c r="D13" s="51"/>
      <c r="E13" s="137"/>
      <c r="F13" s="102"/>
      <c r="G13" s="101"/>
      <c r="H13" s="101"/>
      <c r="I13" s="13"/>
      <c r="J13" s="51"/>
      <c r="K13" s="51"/>
      <c r="M13" s="9" t="s">
        <v>5</v>
      </c>
      <c r="N13" s="39"/>
      <c r="O13" s="13">
        <v>1.1000000000000001</v>
      </c>
      <c r="P13" s="13">
        <v>1.2</v>
      </c>
      <c r="Q13" s="13">
        <v>1.1000000000000001</v>
      </c>
      <c r="R13" s="13">
        <v>1.2</v>
      </c>
      <c r="S13" s="13">
        <v>1.4</v>
      </c>
      <c r="T13" s="13"/>
      <c r="U13" s="13">
        <f>AVERAGE(O13:S13)</f>
        <v>1.2</v>
      </c>
      <c r="V13" s="15"/>
      <c r="W13" s="15"/>
      <c r="X13" s="70"/>
      <c r="Y13" s="86"/>
      <c r="Z13" s="49" t="s">
        <v>8</v>
      </c>
      <c r="AA13" s="38"/>
      <c r="AB13" s="38"/>
      <c r="AC13" s="38"/>
      <c r="AD13" s="13">
        <v>1.1000000000000001</v>
      </c>
      <c r="AE13" s="13"/>
      <c r="AF13" s="67"/>
      <c r="AG13" s="109"/>
      <c r="AH13" s="38"/>
      <c r="AI13" s="53"/>
      <c r="AJ13" s="53"/>
    </row>
    <row r="14" spans="1:62" ht="18" customHeight="1" x14ac:dyDescent="0.2">
      <c r="A14" s="47" t="s">
        <v>51</v>
      </c>
      <c r="B14" s="51"/>
      <c r="C14" s="51"/>
      <c r="D14" s="13">
        <v>3.1</v>
      </c>
      <c r="E14" s="137"/>
      <c r="F14" s="102"/>
      <c r="G14" s="101"/>
      <c r="H14" s="101"/>
      <c r="I14" s="14"/>
      <c r="J14" s="51"/>
      <c r="K14" s="51"/>
      <c r="M14" s="9" t="s">
        <v>6</v>
      </c>
      <c r="N14" s="56">
        <v>1</v>
      </c>
      <c r="O14" s="13">
        <v>1.1000000000000001</v>
      </c>
      <c r="P14" s="13">
        <v>1.2</v>
      </c>
      <c r="Q14" s="13">
        <v>1.05</v>
      </c>
      <c r="R14" s="13">
        <v>1.2</v>
      </c>
      <c r="S14" s="13">
        <v>1.4</v>
      </c>
      <c r="T14" s="13"/>
      <c r="U14" s="13">
        <f t="shared" ref="U14:U46" si="0">AVERAGE(O14:S14)</f>
        <v>1.19</v>
      </c>
      <c r="V14" s="15"/>
      <c r="W14" s="15"/>
      <c r="X14" s="70"/>
      <c r="Y14" s="4"/>
      <c r="Z14" s="9" t="s">
        <v>9</v>
      </c>
      <c r="AA14" s="39"/>
      <c r="AB14" s="39"/>
      <c r="AC14" s="39"/>
      <c r="AD14" s="13">
        <v>1.1000000000000001</v>
      </c>
      <c r="AE14" s="13"/>
      <c r="AF14" s="67"/>
      <c r="AG14" s="109"/>
      <c r="AH14" s="13"/>
      <c r="AI14" s="51"/>
      <c r="AJ14" s="51"/>
    </row>
    <row r="15" spans="1:62" ht="18.75" customHeight="1" x14ac:dyDescent="0.2">
      <c r="A15" s="47" t="s">
        <v>52</v>
      </c>
      <c r="B15" s="58"/>
      <c r="C15" s="13">
        <v>2.65</v>
      </c>
      <c r="D15" s="13">
        <v>3.1</v>
      </c>
      <c r="E15" s="138">
        <v>3.2</v>
      </c>
      <c r="F15" s="14">
        <v>3.15</v>
      </c>
      <c r="G15" s="102">
        <v>3.5</v>
      </c>
      <c r="H15" s="102">
        <v>3.55</v>
      </c>
      <c r="I15" s="14">
        <f>AVERAGE(C15:G15)</f>
        <v>3.12</v>
      </c>
      <c r="J15" s="15">
        <f>(H15-G15)/G15</f>
        <v>1.4285714285714235E-2</v>
      </c>
      <c r="K15" s="15">
        <f>(H15-I15)/I15</f>
        <v>0.13782051282051272</v>
      </c>
      <c r="M15" s="9" t="s">
        <v>7</v>
      </c>
      <c r="N15" s="13">
        <v>1</v>
      </c>
      <c r="O15" s="13">
        <v>1.1000000000000001</v>
      </c>
      <c r="P15" s="13">
        <v>1.2</v>
      </c>
      <c r="Q15" s="13">
        <v>1</v>
      </c>
      <c r="R15" s="13">
        <v>1.2</v>
      </c>
      <c r="S15" s="13">
        <v>1.3</v>
      </c>
      <c r="T15" s="13"/>
      <c r="U15" s="13">
        <f t="shared" si="0"/>
        <v>1.1599999999999999</v>
      </c>
      <c r="V15" s="15"/>
      <c r="W15" s="15"/>
      <c r="X15" s="70"/>
      <c r="Y15" s="4"/>
      <c r="Z15" s="9" t="s">
        <v>10</v>
      </c>
      <c r="AA15" s="39"/>
      <c r="AB15" s="39">
        <v>1.1399999999999999</v>
      </c>
      <c r="AC15" s="13">
        <v>1.3</v>
      </c>
      <c r="AD15" s="13">
        <v>1.2</v>
      </c>
      <c r="AE15" s="13">
        <v>1.51</v>
      </c>
      <c r="AF15" s="67">
        <v>1.42</v>
      </c>
      <c r="AG15" s="109">
        <v>1.32</v>
      </c>
      <c r="AH15" s="13">
        <f>AVERAGE(AC15:AG15)</f>
        <v>1.35</v>
      </c>
      <c r="AI15" s="51">
        <f>(AG15-AF15)/AF15</f>
        <v>-7.0422535211267512E-2</v>
      </c>
      <c r="AJ15" s="15">
        <f>(AG15-AH15)/AH15</f>
        <v>-2.222222222222224E-2</v>
      </c>
    </row>
    <row r="16" spans="1:62" ht="18.75" customHeight="1" x14ac:dyDescent="0.2">
      <c r="A16" s="47" t="s">
        <v>53</v>
      </c>
      <c r="B16" s="13">
        <v>2</v>
      </c>
      <c r="C16" s="13">
        <v>2.65</v>
      </c>
      <c r="D16" s="13">
        <v>3.1</v>
      </c>
      <c r="E16" s="137">
        <v>3.08</v>
      </c>
      <c r="F16" s="14">
        <v>3.15</v>
      </c>
      <c r="G16" s="102">
        <v>3.5</v>
      </c>
      <c r="H16" s="102">
        <v>3.55</v>
      </c>
      <c r="I16" s="14">
        <f t="shared" ref="I16:I40" si="1">AVERAGE(C16:G16)</f>
        <v>3.0960000000000001</v>
      </c>
      <c r="J16" s="15">
        <f t="shared" ref="J16:J35" si="2">(H16-G16)/G16</f>
        <v>1.4285714285714235E-2</v>
      </c>
      <c r="K16" s="15">
        <f t="shared" ref="K16:K40" si="3">(H16-I16)/I16</f>
        <v>0.14664082687338492</v>
      </c>
      <c r="M16" s="9" t="s">
        <v>8</v>
      </c>
      <c r="N16" s="13">
        <v>1</v>
      </c>
      <c r="O16" s="13">
        <v>0.99</v>
      </c>
      <c r="P16" s="13">
        <v>1.2</v>
      </c>
      <c r="Q16" s="13">
        <v>1</v>
      </c>
      <c r="R16" s="13">
        <v>1.2</v>
      </c>
      <c r="S16" s="13">
        <v>1.3</v>
      </c>
      <c r="T16" s="13"/>
      <c r="U16" s="13">
        <f t="shared" si="0"/>
        <v>1.1379999999999999</v>
      </c>
      <c r="V16" s="15"/>
      <c r="W16" s="15"/>
      <c r="X16" s="70"/>
      <c r="Y16" s="4"/>
      <c r="Z16" s="9" t="s">
        <v>11</v>
      </c>
      <c r="AA16" s="13">
        <v>1</v>
      </c>
      <c r="AB16" s="13">
        <v>1.1499999999999999</v>
      </c>
      <c r="AC16" s="13">
        <v>1.29</v>
      </c>
      <c r="AD16" s="13">
        <v>1.32</v>
      </c>
      <c r="AE16" s="13">
        <v>1.5</v>
      </c>
      <c r="AF16" s="67">
        <v>1.39</v>
      </c>
      <c r="AG16" s="109">
        <v>1.31</v>
      </c>
      <c r="AH16" s="13">
        <f t="shared" ref="AH16:AH52" si="4">AVERAGE(AC16:AG16)</f>
        <v>1.3620000000000001</v>
      </c>
      <c r="AI16" s="51">
        <f t="shared" ref="AI16:AI37" si="5">(AG16-AF16)/AF16</f>
        <v>-5.7553956834532266E-2</v>
      </c>
      <c r="AJ16" s="15">
        <f t="shared" ref="AJ16:AJ52" si="6">(AG16-AH16)/AH16</f>
        <v>-3.8179148311306935E-2</v>
      </c>
    </row>
    <row r="17" spans="1:36" ht="18.75" customHeight="1" x14ac:dyDescent="0.2">
      <c r="A17" s="47" t="s">
        <v>54</v>
      </c>
      <c r="B17" s="13">
        <v>2.17</v>
      </c>
      <c r="C17" s="13">
        <v>2.63</v>
      </c>
      <c r="D17" s="13">
        <v>3.1</v>
      </c>
      <c r="E17" s="138">
        <v>3.1</v>
      </c>
      <c r="F17" s="14">
        <v>3.15</v>
      </c>
      <c r="G17" s="102">
        <v>3.6</v>
      </c>
      <c r="H17" s="102">
        <v>3.55</v>
      </c>
      <c r="I17" s="14">
        <f t="shared" si="1"/>
        <v>3.1160000000000001</v>
      </c>
      <c r="J17" s="15">
        <f t="shared" si="2"/>
        <v>-1.3888888888888963E-2</v>
      </c>
      <c r="K17" s="15">
        <f t="shared" si="3"/>
        <v>0.1392811296534017</v>
      </c>
      <c r="M17" s="9" t="s">
        <v>9</v>
      </c>
      <c r="N17" s="13">
        <v>1</v>
      </c>
      <c r="O17" s="13">
        <v>1</v>
      </c>
      <c r="P17" s="13">
        <v>1.2</v>
      </c>
      <c r="Q17" s="13">
        <v>1</v>
      </c>
      <c r="R17" s="13">
        <v>1.2</v>
      </c>
      <c r="S17" s="13">
        <v>1.3</v>
      </c>
      <c r="T17" s="13"/>
      <c r="U17" s="13">
        <f t="shared" si="0"/>
        <v>1.1400000000000001</v>
      </c>
      <c r="V17" s="15"/>
      <c r="W17" s="15"/>
      <c r="X17" s="70"/>
      <c r="Y17" s="4"/>
      <c r="Z17" s="9" t="s">
        <v>62</v>
      </c>
      <c r="AA17" s="13">
        <v>1</v>
      </c>
      <c r="AB17" s="13">
        <v>1.1599999999999999</v>
      </c>
      <c r="AC17" s="13">
        <v>1.26</v>
      </c>
      <c r="AD17" s="13">
        <v>1.3</v>
      </c>
      <c r="AE17" s="13">
        <v>1.5</v>
      </c>
      <c r="AF17" s="67">
        <v>1.34</v>
      </c>
      <c r="AG17" s="109">
        <v>1.2949999999999999</v>
      </c>
      <c r="AH17" s="13">
        <f t="shared" si="4"/>
        <v>1.339</v>
      </c>
      <c r="AI17" s="51">
        <f t="shared" si="5"/>
        <v>-3.3582089552238917E-2</v>
      </c>
      <c r="AJ17" s="15">
        <f t="shared" si="6"/>
        <v>-3.286034353995522E-2</v>
      </c>
    </row>
    <row r="18" spans="1:36" ht="18.75" customHeight="1" x14ac:dyDescent="0.2">
      <c r="A18" s="47" t="s">
        <v>55</v>
      </c>
      <c r="B18" s="13">
        <v>2.1</v>
      </c>
      <c r="C18" s="13">
        <v>2.61</v>
      </c>
      <c r="D18" s="13">
        <v>3.1</v>
      </c>
      <c r="E18" s="138">
        <v>3.1</v>
      </c>
      <c r="F18" s="14">
        <v>3.15</v>
      </c>
      <c r="G18" s="102">
        <v>3.6</v>
      </c>
      <c r="H18" s="102">
        <v>3.58</v>
      </c>
      <c r="I18" s="14">
        <f t="shared" si="1"/>
        <v>3.1120000000000001</v>
      </c>
      <c r="J18" s="15">
        <f t="shared" si="2"/>
        <v>-5.5555555555555601E-3</v>
      </c>
      <c r="K18" s="15">
        <f t="shared" si="3"/>
        <v>0.15038560411311053</v>
      </c>
      <c r="M18" s="9" t="s">
        <v>10</v>
      </c>
      <c r="N18" s="13">
        <v>1</v>
      </c>
      <c r="O18" s="13">
        <v>1</v>
      </c>
      <c r="P18" s="13">
        <v>1.1100000000000001</v>
      </c>
      <c r="Q18" s="13">
        <v>1.1000000000000001</v>
      </c>
      <c r="R18" s="13">
        <v>1.25</v>
      </c>
      <c r="S18" s="13">
        <v>1.25</v>
      </c>
      <c r="T18" s="13">
        <v>1.21</v>
      </c>
      <c r="U18" s="13">
        <f t="shared" si="0"/>
        <v>1.1420000000000001</v>
      </c>
      <c r="V18" s="15">
        <f t="shared" ref="V18:V43" si="7">(T18-S18)/T18</f>
        <v>-3.305785123966945E-2</v>
      </c>
      <c r="W18" s="15">
        <f t="shared" ref="W18:W46" si="8">(T18-U18)/U18</f>
        <v>5.9544658493870257E-2</v>
      </c>
      <c r="X18" s="70"/>
      <c r="Y18" s="4"/>
      <c r="Z18" s="9" t="s">
        <v>63</v>
      </c>
      <c r="AA18" s="13">
        <v>1</v>
      </c>
      <c r="AB18" s="13">
        <v>1.17</v>
      </c>
      <c r="AC18" s="13">
        <v>1.25</v>
      </c>
      <c r="AD18" s="13">
        <v>1.3</v>
      </c>
      <c r="AE18" s="13">
        <v>1.43</v>
      </c>
      <c r="AF18" s="67">
        <v>1.34</v>
      </c>
      <c r="AG18" s="109">
        <v>1.31</v>
      </c>
      <c r="AH18" s="13">
        <f t="shared" si="4"/>
        <v>1.3259999999999998</v>
      </c>
      <c r="AI18" s="51">
        <f t="shared" si="5"/>
        <v>-2.2388059701492557E-2</v>
      </c>
      <c r="AJ18" s="15">
        <f t="shared" si="6"/>
        <v>-1.2066365007541323E-2</v>
      </c>
    </row>
    <row r="19" spans="1:36" ht="18.75" customHeight="1" x14ac:dyDescent="0.2">
      <c r="A19" s="47" t="s">
        <v>56</v>
      </c>
      <c r="B19" s="13">
        <v>2.1</v>
      </c>
      <c r="C19" s="13">
        <v>2.61</v>
      </c>
      <c r="D19" s="13"/>
      <c r="E19" s="137"/>
      <c r="F19" s="102"/>
      <c r="G19" s="102">
        <v>3.6</v>
      </c>
      <c r="H19" s="102">
        <v>3.58</v>
      </c>
      <c r="I19" s="14">
        <f t="shared" si="1"/>
        <v>3.105</v>
      </c>
      <c r="J19" s="15">
        <f t="shared" si="2"/>
        <v>-5.5555555555555601E-3</v>
      </c>
      <c r="K19" s="15">
        <f t="shared" si="3"/>
        <v>0.15297906602254432</v>
      </c>
      <c r="M19" s="9" t="s">
        <v>11</v>
      </c>
      <c r="N19" s="13">
        <v>1</v>
      </c>
      <c r="O19" s="13">
        <v>1</v>
      </c>
      <c r="P19" s="13">
        <v>1.1499999999999999</v>
      </c>
      <c r="Q19" s="13">
        <v>1.25</v>
      </c>
      <c r="R19" s="13">
        <v>1.25</v>
      </c>
      <c r="S19" s="13">
        <v>1.24</v>
      </c>
      <c r="T19" s="13">
        <v>1.2050000000000001</v>
      </c>
      <c r="U19" s="13">
        <f t="shared" si="0"/>
        <v>1.1780000000000002</v>
      </c>
      <c r="V19" s="15">
        <f t="shared" si="7"/>
        <v>-2.9045643153526902E-2</v>
      </c>
      <c r="W19" s="15">
        <f t="shared" si="8"/>
        <v>2.2920203735144234E-2</v>
      </c>
      <c r="X19" s="70"/>
      <c r="Y19" s="4"/>
      <c r="Z19" s="9" t="s">
        <v>64</v>
      </c>
      <c r="AA19" s="13">
        <v>1</v>
      </c>
      <c r="AB19" s="13">
        <v>1.17</v>
      </c>
      <c r="AC19" s="13">
        <v>1.25</v>
      </c>
      <c r="AD19" s="13">
        <v>1.25</v>
      </c>
      <c r="AE19" s="13">
        <v>1.4</v>
      </c>
      <c r="AF19" s="67">
        <v>1.35</v>
      </c>
      <c r="AG19" s="109">
        <v>1.2749999999999999</v>
      </c>
      <c r="AH19" s="13">
        <f t="shared" si="4"/>
        <v>1.3050000000000002</v>
      </c>
      <c r="AI19" s="51">
        <f t="shared" si="5"/>
        <v>-5.5555555555555684E-2</v>
      </c>
      <c r="AJ19" s="15">
        <f t="shared" si="6"/>
        <v>-2.2988505747126624E-2</v>
      </c>
    </row>
    <row r="20" spans="1:36" ht="18.75" customHeight="1" x14ac:dyDescent="0.2">
      <c r="A20" s="47" t="s">
        <v>57</v>
      </c>
      <c r="B20" s="13">
        <v>2.1</v>
      </c>
      <c r="C20" s="13">
        <v>2.61</v>
      </c>
      <c r="D20" s="13">
        <v>3.1</v>
      </c>
      <c r="E20" s="138">
        <v>3.1</v>
      </c>
      <c r="F20" s="14">
        <v>3.15</v>
      </c>
      <c r="G20" s="102">
        <v>3.6</v>
      </c>
      <c r="H20" s="102">
        <v>3.58</v>
      </c>
      <c r="I20" s="14">
        <f t="shared" si="1"/>
        <v>3.1120000000000001</v>
      </c>
      <c r="J20" s="15">
        <f t="shared" si="2"/>
        <v>-5.5555555555555601E-3</v>
      </c>
      <c r="K20" s="15">
        <f t="shared" si="3"/>
        <v>0.15038560411311053</v>
      </c>
      <c r="M20" s="9" t="s">
        <v>62</v>
      </c>
      <c r="N20" s="13">
        <v>0.9</v>
      </c>
      <c r="O20" s="13">
        <v>0.98</v>
      </c>
      <c r="P20" s="13">
        <v>1.1399999999999999</v>
      </c>
      <c r="Q20" s="13">
        <v>1.18</v>
      </c>
      <c r="R20" s="13">
        <v>1.25</v>
      </c>
      <c r="S20" s="13">
        <v>1.24</v>
      </c>
      <c r="T20" s="13">
        <v>1.2</v>
      </c>
      <c r="U20" s="13">
        <f t="shared" si="0"/>
        <v>1.1579999999999999</v>
      </c>
      <c r="V20" s="15">
        <f t="shared" si="7"/>
        <v>-3.3333333333333368E-2</v>
      </c>
      <c r="W20" s="15">
        <f t="shared" si="8"/>
        <v>3.6269430051813503E-2</v>
      </c>
      <c r="X20" s="70"/>
      <c r="Y20" s="4"/>
      <c r="Z20" s="9" t="s">
        <v>49</v>
      </c>
      <c r="AA20" s="13">
        <v>1</v>
      </c>
      <c r="AB20" s="13">
        <v>1.17</v>
      </c>
      <c r="AC20" s="13">
        <v>1.23</v>
      </c>
      <c r="AD20" s="13">
        <v>1.25</v>
      </c>
      <c r="AE20" s="13">
        <v>1.4</v>
      </c>
      <c r="AF20" s="67">
        <v>1.29</v>
      </c>
      <c r="AG20" s="109">
        <v>1.25</v>
      </c>
      <c r="AH20" s="13">
        <f t="shared" si="4"/>
        <v>1.284</v>
      </c>
      <c r="AI20" s="51">
        <f t="shared" si="5"/>
        <v>-3.1007751937984523E-2</v>
      </c>
      <c r="AJ20" s="15">
        <f t="shared" si="6"/>
        <v>-2.6479750778816223E-2</v>
      </c>
    </row>
    <row r="21" spans="1:36" ht="18.75" customHeight="1" x14ac:dyDescent="0.2">
      <c r="A21" s="47" t="s">
        <v>58</v>
      </c>
      <c r="B21" s="13">
        <v>2.12</v>
      </c>
      <c r="C21" s="13">
        <v>2.59</v>
      </c>
      <c r="D21" s="13">
        <v>3.1</v>
      </c>
      <c r="E21" s="138">
        <v>3.1</v>
      </c>
      <c r="F21" s="14">
        <v>3.1</v>
      </c>
      <c r="G21" s="102">
        <v>3.6</v>
      </c>
      <c r="H21" s="102">
        <v>3.5</v>
      </c>
      <c r="I21" s="14">
        <f t="shared" si="1"/>
        <v>3.0979999999999999</v>
      </c>
      <c r="J21" s="15">
        <f t="shared" si="2"/>
        <v>-2.7777777777777801E-2</v>
      </c>
      <c r="K21" s="15">
        <f t="shared" si="3"/>
        <v>0.12976113621691418</v>
      </c>
      <c r="M21" s="9" t="s">
        <v>63</v>
      </c>
      <c r="N21" s="13">
        <v>0.9</v>
      </c>
      <c r="O21" s="13">
        <v>0.99</v>
      </c>
      <c r="P21" s="13">
        <v>1.1299999999999999</v>
      </c>
      <c r="Q21" s="13">
        <v>1.1499999999999999</v>
      </c>
      <c r="R21" s="13">
        <v>1.25</v>
      </c>
      <c r="S21" s="13">
        <v>1.24</v>
      </c>
      <c r="T21" s="13">
        <v>1.2</v>
      </c>
      <c r="U21" s="13">
        <f t="shared" si="0"/>
        <v>1.1519999999999999</v>
      </c>
      <c r="V21" s="15">
        <f t="shared" si="7"/>
        <v>-3.3333333333333368E-2</v>
      </c>
      <c r="W21" s="15">
        <f t="shared" si="8"/>
        <v>4.1666666666666706E-2</v>
      </c>
      <c r="X21" s="70"/>
      <c r="Y21" s="4"/>
      <c r="Z21" s="9" t="s">
        <v>50</v>
      </c>
      <c r="AA21" s="13">
        <v>0.9</v>
      </c>
      <c r="AB21" s="13">
        <v>1.1499999999999999</v>
      </c>
      <c r="AC21" s="13">
        <v>1.23</v>
      </c>
      <c r="AD21" s="13">
        <v>1.23</v>
      </c>
      <c r="AE21" s="13">
        <v>1.4</v>
      </c>
      <c r="AF21" s="68">
        <v>1.3</v>
      </c>
      <c r="AG21" s="110">
        <v>1.25</v>
      </c>
      <c r="AH21" s="13">
        <f t="shared" si="4"/>
        <v>1.282</v>
      </c>
      <c r="AI21" s="51">
        <f t="shared" si="5"/>
        <v>-3.8461538461538491E-2</v>
      </c>
      <c r="AJ21" s="15">
        <f t="shared" si="6"/>
        <v>-2.4960998439937619E-2</v>
      </c>
    </row>
    <row r="22" spans="1:36" ht="18.75" customHeight="1" x14ac:dyDescent="0.2">
      <c r="A22" s="47" t="s">
        <v>59</v>
      </c>
      <c r="B22" s="13">
        <v>2.12</v>
      </c>
      <c r="C22" s="13">
        <v>2.59</v>
      </c>
      <c r="D22" s="13">
        <v>3.07</v>
      </c>
      <c r="E22" s="138">
        <v>3.1</v>
      </c>
      <c r="F22" s="14">
        <v>3.1</v>
      </c>
      <c r="G22" s="102">
        <v>3.6</v>
      </c>
      <c r="H22" s="102">
        <v>3.5</v>
      </c>
      <c r="I22" s="14">
        <f t="shared" si="1"/>
        <v>3.0919999999999996</v>
      </c>
      <c r="J22" s="15">
        <f t="shared" si="2"/>
        <v>-2.7777777777777801E-2</v>
      </c>
      <c r="K22" s="15">
        <f t="shared" si="3"/>
        <v>0.13195342820181125</v>
      </c>
      <c r="M22" s="9" t="s">
        <v>64</v>
      </c>
      <c r="N22" s="13">
        <v>0.9</v>
      </c>
      <c r="O22" s="13">
        <v>1.01</v>
      </c>
      <c r="P22" s="13">
        <v>1.1299999999999999</v>
      </c>
      <c r="Q22" s="13">
        <v>1.1499999999999999</v>
      </c>
      <c r="R22" s="13">
        <v>1.2</v>
      </c>
      <c r="S22" s="13">
        <v>1.24</v>
      </c>
      <c r="T22" s="13">
        <v>1.18</v>
      </c>
      <c r="U22" s="13">
        <f t="shared" si="0"/>
        <v>1.1459999999999999</v>
      </c>
      <c r="V22" s="15">
        <f t="shared" si="7"/>
        <v>-5.0847457627118689E-2</v>
      </c>
      <c r="W22" s="15">
        <f t="shared" si="8"/>
        <v>2.9668411867364776E-2</v>
      </c>
      <c r="X22" s="70"/>
      <c r="Y22" s="4"/>
      <c r="Z22" s="9" t="s">
        <v>51</v>
      </c>
      <c r="AA22" s="13">
        <v>0.9</v>
      </c>
      <c r="AB22" s="13">
        <v>1.1299999999999999</v>
      </c>
      <c r="AC22" s="13">
        <v>1.2</v>
      </c>
      <c r="AD22" s="13">
        <v>1.23</v>
      </c>
      <c r="AE22" s="13">
        <v>1.39</v>
      </c>
      <c r="AF22" s="68">
        <v>1.3</v>
      </c>
      <c r="AG22" s="110">
        <v>1.2350000000000001</v>
      </c>
      <c r="AH22" s="13">
        <f t="shared" si="4"/>
        <v>1.2709999999999999</v>
      </c>
      <c r="AI22" s="51">
        <f t="shared" si="5"/>
        <v>-4.9999999999999954E-2</v>
      </c>
      <c r="AJ22" s="15">
        <f t="shared" si="6"/>
        <v>-2.8324154209283879E-2</v>
      </c>
    </row>
    <row r="23" spans="1:36" ht="18.75" customHeight="1" x14ac:dyDescent="0.2">
      <c r="A23" s="47" t="s">
        <v>60</v>
      </c>
      <c r="B23" s="13">
        <v>2.11</v>
      </c>
      <c r="C23" s="13">
        <v>2.59</v>
      </c>
      <c r="D23" s="13">
        <v>3.07</v>
      </c>
      <c r="E23" s="138">
        <v>3.1</v>
      </c>
      <c r="F23" s="14">
        <v>3.1</v>
      </c>
      <c r="G23" s="102">
        <v>3.6</v>
      </c>
      <c r="H23" s="102">
        <v>3.5</v>
      </c>
      <c r="I23" s="14">
        <f t="shared" si="1"/>
        <v>3.0919999999999996</v>
      </c>
      <c r="J23" s="15">
        <f t="shared" si="2"/>
        <v>-2.7777777777777801E-2</v>
      </c>
      <c r="K23" s="15">
        <f t="shared" si="3"/>
        <v>0.13195342820181125</v>
      </c>
      <c r="M23" s="9" t="s">
        <v>49</v>
      </c>
      <c r="N23" s="13">
        <v>0.9</v>
      </c>
      <c r="O23" s="13">
        <v>1.03</v>
      </c>
      <c r="P23" s="13">
        <v>1.1299999999999999</v>
      </c>
      <c r="Q23" s="13">
        <v>1.1499999999999999</v>
      </c>
      <c r="R23" s="13">
        <v>1.18</v>
      </c>
      <c r="S23" s="13">
        <v>1.21</v>
      </c>
      <c r="T23" s="13">
        <v>1.18</v>
      </c>
      <c r="U23" s="13">
        <f t="shared" si="0"/>
        <v>1.1400000000000001</v>
      </c>
      <c r="V23" s="15">
        <f t="shared" si="7"/>
        <v>-2.5423728813559344E-2</v>
      </c>
      <c r="W23" s="15">
        <f t="shared" si="8"/>
        <v>3.5087719298245446E-2</v>
      </c>
      <c r="X23" s="70"/>
      <c r="Y23" s="4"/>
      <c r="Z23" s="9" t="s">
        <v>52</v>
      </c>
      <c r="AA23" s="13">
        <v>0.9</v>
      </c>
      <c r="AB23" s="13">
        <v>1.1299999999999999</v>
      </c>
      <c r="AC23" s="13">
        <v>1.2</v>
      </c>
      <c r="AD23" s="13">
        <v>1.23</v>
      </c>
      <c r="AE23" s="13">
        <v>1.43</v>
      </c>
      <c r="AF23" s="67">
        <v>1.25</v>
      </c>
      <c r="AG23" s="109">
        <v>1.22</v>
      </c>
      <c r="AH23" s="13">
        <f t="shared" si="4"/>
        <v>1.2659999999999998</v>
      </c>
      <c r="AI23" s="51">
        <f t="shared" si="5"/>
        <v>-2.4000000000000021E-2</v>
      </c>
      <c r="AJ23" s="15">
        <f t="shared" si="6"/>
        <v>-3.6334913112164163E-2</v>
      </c>
    </row>
    <row r="24" spans="1:36" ht="18.75" customHeight="1" x14ac:dyDescent="0.2">
      <c r="A24" s="47" t="s">
        <v>61</v>
      </c>
      <c r="B24" s="13">
        <v>2.11</v>
      </c>
      <c r="C24" s="13">
        <v>2.59</v>
      </c>
      <c r="D24" s="13">
        <v>3.05</v>
      </c>
      <c r="E24" s="137">
        <v>3.08</v>
      </c>
      <c r="F24" s="14">
        <v>3.1</v>
      </c>
      <c r="G24" s="102">
        <v>3.6</v>
      </c>
      <c r="H24" s="102">
        <v>3.51</v>
      </c>
      <c r="I24" s="14">
        <f t="shared" si="1"/>
        <v>3.0839999999999996</v>
      </c>
      <c r="J24" s="15">
        <f t="shared" si="2"/>
        <v>-2.5000000000000085E-2</v>
      </c>
      <c r="K24" s="15">
        <f t="shared" si="3"/>
        <v>0.13813229571984442</v>
      </c>
      <c r="M24" s="9" t="s">
        <v>50</v>
      </c>
      <c r="N24" s="13">
        <v>0.9</v>
      </c>
      <c r="O24" s="13">
        <v>1.05</v>
      </c>
      <c r="P24" s="13">
        <v>1.1399999999999999</v>
      </c>
      <c r="Q24" s="13">
        <v>1.1299999999999999</v>
      </c>
      <c r="R24" s="13">
        <v>1.18</v>
      </c>
      <c r="S24" s="13">
        <v>1.22</v>
      </c>
      <c r="T24" s="13">
        <v>1.18</v>
      </c>
      <c r="U24" s="13">
        <f t="shared" si="0"/>
        <v>1.1439999999999999</v>
      </c>
      <c r="V24" s="15">
        <f t="shared" si="7"/>
        <v>-3.3898305084745797E-2</v>
      </c>
      <c r="W24" s="15">
        <f t="shared" si="8"/>
        <v>3.1468531468531499E-2</v>
      </c>
      <c r="X24" s="70"/>
      <c r="Y24" s="4"/>
      <c r="Z24" s="9" t="s">
        <v>53</v>
      </c>
      <c r="AA24" s="13">
        <v>1</v>
      </c>
      <c r="AB24" s="13">
        <v>1.1200000000000001</v>
      </c>
      <c r="AC24" s="13">
        <v>1.1499999999999999</v>
      </c>
      <c r="AD24" s="13">
        <v>1.23</v>
      </c>
      <c r="AE24" s="13">
        <v>1.4</v>
      </c>
      <c r="AF24" s="67">
        <v>1.23</v>
      </c>
      <c r="AG24" s="109">
        <v>1.22</v>
      </c>
      <c r="AH24" s="13">
        <f t="shared" si="4"/>
        <v>1.246</v>
      </c>
      <c r="AI24" s="51">
        <f t="shared" si="5"/>
        <v>-8.1300813008130159E-3</v>
      </c>
      <c r="AJ24" s="15">
        <f t="shared" si="6"/>
        <v>-2.0866773675762458E-2</v>
      </c>
    </row>
    <row r="25" spans="1:36" ht="18.75" customHeight="1" x14ac:dyDescent="0.2">
      <c r="A25" s="47" t="s">
        <v>43</v>
      </c>
      <c r="B25" s="13">
        <v>2.11</v>
      </c>
      <c r="C25" s="13">
        <v>2.59</v>
      </c>
      <c r="D25" s="13">
        <v>3.05</v>
      </c>
      <c r="E25" s="137">
        <v>3.05</v>
      </c>
      <c r="F25" s="102">
        <v>3.12</v>
      </c>
      <c r="G25" s="102">
        <v>3.6</v>
      </c>
      <c r="H25" s="102">
        <v>3.45</v>
      </c>
      <c r="I25" s="14">
        <f t="shared" si="1"/>
        <v>3.0819999999999999</v>
      </c>
      <c r="J25" s="15">
        <f t="shared" si="2"/>
        <v>-4.1666666666666644E-2</v>
      </c>
      <c r="K25" s="15">
        <f t="shared" si="3"/>
        <v>0.11940298507462697</v>
      </c>
      <c r="M25" s="9" t="s">
        <v>51</v>
      </c>
      <c r="N25" s="13">
        <v>0.9</v>
      </c>
      <c r="O25" s="13">
        <v>1.05</v>
      </c>
      <c r="P25" s="13">
        <v>1.1100000000000001</v>
      </c>
      <c r="Q25" s="13">
        <v>1.1499999999999999</v>
      </c>
      <c r="R25" s="13">
        <v>1.21</v>
      </c>
      <c r="S25" s="13">
        <v>1.22</v>
      </c>
      <c r="T25" s="13">
        <v>1.18</v>
      </c>
      <c r="U25" s="13">
        <f t="shared" si="0"/>
        <v>1.1479999999999999</v>
      </c>
      <c r="V25" s="15">
        <f t="shared" si="7"/>
        <v>-3.3898305084745797E-2</v>
      </c>
      <c r="W25" s="15">
        <f t="shared" si="8"/>
        <v>2.7874564459930341E-2</v>
      </c>
      <c r="X25" s="70"/>
      <c r="Y25" s="4"/>
      <c r="Z25" s="9" t="s">
        <v>54</v>
      </c>
      <c r="AA25" s="13">
        <v>1</v>
      </c>
      <c r="AB25" s="13">
        <v>1.1200000000000001</v>
      </c>
      <c r="AC25" s="13">
        <v>1.1499999999999999</v>
      </c>
      <c r="AD25" s="13">
        <v>1.23</v>
      </c>
      <c r="AE25" s="13">
        <v>1.4</v>
      </c>
      <c r="AF25" s="67">
        <v>1.23</v>
      </c>
      <c r="AG25" s="109">
        <v>1.22</v>
      </c>
      <c r="AH25" s="13">
        <f t="shared" si="4"/>
        <v>1.246</v>
      </c>
      <c r="AI25" s="51">
        <f t="shared" si="5"/>
        <v>-8.1300813008130159E-3</v>
      </c>
      <c r="AJ25" s="15">
        <f t="shared" si="6"/>
        <v>-2.0866773675762458E-2</v>
      </c>
    </row>
    <row r="26" spans="1:36" ht="18.75" customHeight="1" x14ac:dyDescent="0.2">
      <c r="A26" s="47" t="s">
        <v>44</v>
      </c>
      <c r="B26" s="13">
        <v>2.16</v>
      </c>
      <c r="C26" s="13">
        <v>2.59</v>
      </c>
      <c r="D26" s="67">
        <v>3.07</v>
      </c>
      <c r="E26" s="137">
        <v>2.95</v>
      </c>
      <c r="F26" s="102">
        <v>3.12</v>
      </c>
      <c r="G26" s="102">
        <v>3.55</v>
      </c>
      <c r="H26" s="102">
        <v>3.45</v>
      </c>
      <c r="I26" s="14">
        <f t="shared" si="1"/>
        <v>3.056</v>
      </c>
      <c r="J26" s="15">
        <f t="shared" si="2"/>
        <v>-2.8169014084506942E-2</v>
      </c>
      <c r="K26" s="15">
        <f t="shared" si="3"/>
        <v>0.12892670157068067</v>
      </c>
      <c r="M26" s="9" t="s">
        <v>52</v>
      </c>
      <c r="N26" s="13">
        <v>0.9</v>
      </c>
      <c r="O26" s="13">
        <v>1.06</v>
      </c>
      <c r="P26" s="13">
        <v>1.1000000000000001</v>
      </c>
      <c r="Q26" s="13">
        <v>1.17</v>
      </c>
      <c r="R26" s="13">
        <v>1.24</v>
      </c>
      <c r="S26" s="13">
        <v>1.22</v>
      </c>
      <c r="T26" s="13">
        <v>1.1599999999999999</v>
      </c>
      <c r="U26" s="13">
        <f t="shared" si="0"/>
        <v>1.1579999999999999</v>
      </c>
      <c r="V26" s="15">
        <f t="shared" si="7"/>
        <v>-5.1724137931034531E-2</v>
      </c>
      <c r="W26" s="15">
        <f t="shared" si="8"/>
        <v>1.7271157167530241E-3</v>
      </c>
      <c r="X26" s="70"/>
      <c r="Y26" s="4"/>
      <c r="Z26" s="9" t="s">
        <v>55</v>
      </c>
      <c r="AA26" s="13">
        <v>1</v>
      </c>
      <c r="AB26" s="13">
        <v>1.1299999999999999</v>
      </c>
      <c r="AC26" s="13">
        <v>1.1499999999999999</v>
      </c>
      <c r="AD26" s="13">
        <v>1.25</v>
      </c>
      <c r="AE26" s="13">
        <v>1.4</v>
      </c>
      <c r="AF26" s="68">
        <v>1.2250000000000001</v>
      </c>
      <c r="AG26" s="110">
        <v>1.2050000000000001</v>
      </c>
      <c r="AH26" s="13">
        <f t="shared" si="4"/>
        <v>1.246</v>
      </c>
      <c r="AI26" s="51">
        <f t="shared" si="5"/>
        <v>-1.632653061224491E-2</v>
      </c>
      <c r="AJ26" s="15">
        <f t="shared" si="6"/>
        <v>-3.2905296950240713E-2</v>
      </c>
    </row>
    <row r="27" spans="1:36" ht="18.75" customHeight="1" x14ac:dyDescent="0.2">
      <c r="A27" s="47" t="s">
        <v>45</v>
      </c>
      <c r="B27" s="13">
        <v>2.16</v>
      </c>
      <c r="C27" s="13">
        <v>2.61</v>
      </c>
      <c r="D27" s="13">
        <v>3.07</v>
      </c>
      <c r="E27" s="137">
        <v>2.9</v>
      </c>
      <c r="F27" s="102">
        <v>3.12</v>
      </c>
      <c r="G27" s="102">
        <v>3.55</v>
      </c>
      <c r="H27" s="102">
        <v>3.45</v>
      </c>
      <c r="I27" s="14">
        <f t="shared" si="1"/>
        <v>3.05</v>
      </c>
      <c r="J27" s="15">
        <f t="shared" si="2"/>
        <v>-2.8169014084506942E-2</v>
      </c>
      <c r="K27" s="15">
        <f t="shared" si="3"/>
        <v>0.13114754098360668</v>
      </c>
      <c r="M27" s="9" t="s">
        <v>53</v>
      </c>
      <c r="N27" s="13">
        <v>0.9</v>
      </c>
      <c r="O27" s="13">
        <v>1.06</v>
      </c>
      <c r="P27" s="13">
        <v>1.1000000000000001</v>
      </c>
      <c r="Q27" s="13">
        <v>1.17</v>
      </c>
      <c r="R27" s="13">
        <v>1.26</v>
      </c>
      <c r="S27" s="13">
        <v>1.22</v>
      </c>
      <c r="T27" s="13">
        <v>1.1599999999999999</v>
      </c>
      <c r="U27" s="13">
        <f t="shared" si="0"/>
        <v>1.1619999999999999</v>
      </c>
      <c r="V27" s="15">
        <f t="shared" si="7"/>
        <v>-5.1724137931034531E-2</v>
      </c>
      <c r="W27" s="15">
        <f t="shared" si="8"/>
        <v>-1.7211703958691926E-3</v>
      </c>
      <c r="X27" s="70"/>
      <c r="Y27" s="4"/>
      <c r="Z27" s="9" t="s">
        <v>56</v>
      </c>
      <c r="AA27" s="13">
        <v>1</v>
      </c>
      <c r="AB27" s="13">
        <v>1.1299999999999999</v>
      </c>
      <c r="AC27" s="13">
        <v>1.1499999999999999</v>
      </c>
      <c r="AD27" s="13">
        <v>1.25</v>
      </c>
      <c r="AE27" s="13">
        <v>1.4</v>
      </c>
      <c r="AF27" s="68">
        <v>1.22</v>
      </c>
      <c r="AG27" s="110">
        <v>1.19</v>
      </c>
      <c r="AH27" s="13">
        <f t="shared" si="4"/>
        <v>1.2419999999999998</v>
      </c>
      <c r="AI27" s="51">
        <f t="shared" si="5"/>
        <v>-2.4590163934426253E-2</v>
      </c>
      <c r="AJ27" s="15">
        <f t="shared" si="6"/>
        <v>-4.1867954911433039E-2</v>
      </c>
    </row>
    <row r="28" spans="1:36" ht="18.75" customHeight="1" x14ac:dyDescent="0.2">
      <c r="A28" s="47" t="s">
        <v>46</v>
      </c>
      <c r="B28" s="13">
        <v>2.14</v>
      </c>
      <c r="C28" s="13">
        <v>2.61</v>
      </c>
      <c r="D28" s="13">
        <v>3.07</v>
      </c>
      <c r="E28" s="137">
        <v>2.85</v>
      </c>
      <c r="F28" s="102">
        <v>3.12</v>
      </c>
      <c r="G28" s="102">
        <v>3.55</v>
      </c>
      <c r="H28" s="102">
        <v>3.45</v>
      </c>
      <c r="I28" s="14">
        <f t="shared" si="1"/>
        <v>3.04</v>
      </c>
      <c r="J28" s="15">
        <f t="shared" si="2"/>
        <v>-2.8169014084506942E-2</v>
      </c>
      <c r="K28" s="15">
        <f t="shared" si="3"/>
        <v>0.13486842105263164</v>
      </c>
      <c r="M28" s="9" t="s">
        <v>54</v>
      </c>
      <c r="N28" s="13">
        <v>1</v>
      </c>
      <c r="O28" s="13">
        <v>1.06</v>
      </c>
      <c r="P28" s="13">
        <v>1.08</v>
      </c>
      <c r="Q28" s="13">
        <v>1.1299999999999999</v>
      </c>
      <c r="R28" s="13">
        <v>1.31</v>
      </c>
      <c r="S28" s="13">
        <v>1.22</v>
      </c>
      <c r="T28" s="13">
        <v>1.1599999999999999</v>
      </c>
      <c r="U28" s="13">
        <f t="shared" si="0"/>
        <v>1.1599999999999999</v>
      </c>
      <c r="V28" s="15">
        <f t="shared" si="7"/>
        <v>-5.1724137931034531E-2</v>
      </c>
      <c r="W28" s="15">
        <f t="shared" si="8"/>
        <v>0</v>
      </c>
      <c r="X28" s="70"/>
      <c r="Y28" s="4"/>
      <c r="Z28" s="9" t="s">
        <v>57</v>
      </c>
      <c r="AA28" s="13">
        <v>1</v>
      </c>
      <c r="AB28" s="13">
        <v>1.1399999999999999</v>
      </c>
      <c r="AC28" s="13">
        <v>1.1399999999999999</v>
      </c>
      <c r="AD28" s="13">
        <v>1.25</v>
      </c>
      <c r="AE28" s="13">
        <v>1.4</v>
      </c>
      <c r="AF28" s="68">
        <v>1.25</v>
      </c>
      <c r="AG28" s="110">
        <v>1.2</v>
      </c>
      <c r="AH28" s="13">
        <f t="shared" si="4"/>
        <v>1.2479999999999998</v>
      </c>
      <c r="AI28" s="51">
        <f t="shared" si="5"/>
        <v>-4.0000000000000036E-2</v>
      </c>
      <c r="AJ28" s="15">
        <f t="shared" si="6"/>
        <v>-3.8461538461538325E-2</v>
      </c>
    </row>
    <row r="29" spans="1:36" ht="18.75" customHeight="1" x14ac:dyDescent="0.2">
      <c r="A29" s="47" t="s">
        <v>36</v>
      </c>
      <c r="B29" s="13">
        <v>2.15</v>
      </c>
      <c r="C29" s="13">
        <v>2.65</v>
      </c>
      <c r="D29" s="13">
        <v>3.07</v>
      </c>
      <c r="E29" s="137">
        <v>2.85</v>
      </c>
      <c r="F29" s="102">
        <v>3.12</v>
      </c>
      <c r="G29" s="102">
        <v>3.55</v>
      </c>
      <c r="H29" s="102">
        <v>3.48</v>
      </c>
      <c r="I29" s="14">
        <f t="shared" si="1"/>
        <v>3.0480000000000005</v>
      </c>
      <c r="J29" s="15">
        <f t="shared" si="2"/>
        <v>-1.9718309859154886E-2</v>
      </c>
      <c r="K29" s="15">
        <f t="shared" si="3"/>
        <v>0.14173228346456673</v>
      </c>
      <c r="M29" s="9" t="s">
        <v>55</v>
      </c>
      <c r="N29" s="13">
        <v>1</v>
      </c>
      <c r="O29" s="13">
        <v>1.08</v>
      </c>
      <c r="P29" s="13">
        <v>1.08</v>
      </c>
      <c r="Q29" s="13">
        <v>1.1499999999999999</v>
      </c>
      <c r="R29" s="13">
        <v>1.28</v>
      </c>
      <c r="S29" s="13">
        <v>1.21</v>
      </c>
      <c r="T29" s="13">
        <v>1.1599999999999999</v>
      </c>
      <c r="U29" s="13">
        <f t="shared" si="0"/>
        <v>1.1599999999999999</v>
      </c>
      <c r="V29" s="15">
        <f t="shared" si="7"/>
        <v>-4.3103448275862113E-2</v>
      </c>
      <c r="W29" s="15">
        <f t="shared" si="8"/>
        <v>0</v>
      </c>
      <c r="X29" s="70"/>
      <c r="Y29" s="4"/>
      <c r="Z29" s="9" t="s">
        <v>58</v>
      </c>
      <c r="AA29" s="13">
        <v>1</v>
      </c>
      <c r="AB29" s="13">
        <v>1.18</v>
      </c>
      <c r="AC29" s="13">
        <v>1.1100000000000001</v>
      </c>
      <c r="AD29" s="13">
        <v>1.25</v>
      </c>
      <c r="AE29" s="13">
        <v>1.4</v>
      </c>
      <c r="AF29" s="68">
        <v>1.2450000000000001</v>
      </c>
      <c r="AG29" s="110">
        <v>1.23</v>
      </c>
      <c r="AH29" s="13">
        <f t="shared" si="4"/>
        <v>1.2470000000000003</v>
      </c>
      <c r="AI29" s="51">
        <f t="shared" si="5"/>
        <v>-1.2048192771084437E-2</v>
      </c>
      <c r="AJ29" s="15">
        <f t="shared" si="6"/>
        <v>-1.3632718524458977E-2</v>
      </c>
    </row>
    <row r="30" spans="1:36" ht="18.75" customHeight="1" x14ac:dyDescent="0.2">
      <c r="A30" s="47" t="s">
        <v>37</v>
      </c>
      <c r="B30" s="13">
        <v>2.17</v>
      </c>
      <c r="C30" s="13">
        <v>2.67</v>
      </c>
      <c r="D30" s="68">
        <v>3.1</v>
      </c>
      <c r="E30" s="137">
        <v>2.85</v>
      </c>
      <c r="F30" s="102">
        <v>3.16</v>
      </c>
      <c r="G30" s="102">
        <v>3.5</v>
      </c>
      <c r="H30" s="102">
        <v>3.52</v>
      </c>
      <c r="I30" s="14">
        <f t="shared" si="1"/>
        <v>3.056</v>
      </c>
      <c r="J30" s="15">
        <f t="shared" si="2"/>
        <v>5.7142857142857195E-3</v>
      </c>
      <c r="K30" s="15">
        <f t="shared" si="3"/>
        <v>0.15183246073298429</v>
      </c>
      <c r="M30" s="9" t="s">
        <v>56</v>
      </c>
      <c r="N30" s="13">
        <v>1</v>
      </c>
      <c r="O30" s="13">
        <v>1.08</v>
      </c>
      <c r="P30" s="13">
        <v>1.08</v>
      </c>
      <c r="Q30" s="13">
        <v>1.1499999999999999</v>
      </c>
      <c r="R30" s="13">
        <v>1.28</v>
      </c>
      <c r="S30" s="13">
        <v>1.2</v>
      </c>
      <c r="T30" s="13">
        <v>1.1599999999999999</v>
      </c>
      <c r="U30" s="13">
        <f t="shared" si="0"/>
        <v>1.1579999999999999</v>
      </c>
      <c r="V30" s="15">
        <f t="shared" si="7"/>
        <v>-3.4482758620689689E-2</v>
      </c>
      <c r="W30" s="15">
        <f t="shared" si="8"/>
        <v>1.7271157167530241E-3</v>
      </c>
      <c r="X30" s="70"/>
      <c r="Y30" s="4"/>
      <c r="Z30" s="9" t="s">
        <v>59</v>
      </c>
      <c r="AA30" s="13">
        <v>1</v>
      </c>
      <c r="AB30" s="13">
        <v>1.1399999999999999</v>
      </c>
      <c r="AC30" s="13">
        <v>1.0900000000000001</v>
      </c>
      <c r="AD30" s="13">
        <v>1.25</v>
      </c>
      <c r="AE30" s="13">
        <v>1.4</v>
      </c>
      <c r="AF30" s="68">
        <v>1.25</v>
      </c>
      <c r="AG30" s="110">
        <v>1.19</v>
      </c>
      <c r="AH30" s="13">
        <f t="shared" si="4"/>
        <v>1.236</v>
      </c>
      <c r="AI30" s="51">
        <f t="shared" si="5"/>
        <v>-4.8000000000000043E-2</v>
      </c>
      <c r="AJ30" s="15">
        <f t="shared" si="6"/>
        <v>-3.7216828478964438E-2</v>
      </c>
    </row>
    <row r="31" spans="1:36" ht="18.75" customHeight="1" x14ac:dyDescent="0.2">
      <c r="A31" s="47" t="s">
        <v>38</v>
      </c>
      <c r="B31" s="13">
        <v>2.2000000000000002</v>
      </c>
      <c r="C31" s="13">
        <v>2.67</v>
      </c>
      <c r="D31" s="13">
        <v>3.1</v>
      </c>
      <c r="E31" s="137">
        <v>2.85</v>
      </c>
      <c r="F31" s="102">
        <v>3.2</v>
      </c>
      <c r="G31" s="102">
        <v>3.6</v>
      </c>
      <c r="H31" s="14">
        <v>3.5</v>
      </c>
      <c r="I31" s="14">
        <f t="shared" si="1"/>
        <v>3.0840000000000001</v>
      </c>
      <c r="J31" s="15">
        <f t="shared" si="2"/>
        <v>-2.7777777777777801E-2</v>
      </c>
      <c r="K31" s="15">
        <f t="shared" si="3"/>
        <v>0.13488975356679633</v>
      </c>
      <c r="M31" s="9" t="s">
        <v>57</v>
      </c>
      <c r="N31" s="13">
        <v>1</v>
      </c>
      <c r="O31" s="13">
        <v>1.0900000000000001</v>
      </c>
      <c r="P31" s="13">
        <v>1.08</v>
      </c>
      <c r="Q31" s="13">
        <v>1.1499999999999999</v>
      </c>
      <c r="R31" s="13">
        <v>1.28</v>
      </c>
      <c r="S31" s="13">
        <v>1.2</v>
      </c>
      <c r="T31" s="13">
        <v>1.18</v>
      </c>
      <c r="U31" s="13">
        <f t="shared" si="0"/>
        <v>1.1599999999999999</v>
      </c>
      <c r="V31" s="15">
        <f t="shared" si="7"/>
        <v>-1.6949152542372899E-2</v>
      </c>
      <c r="W31" s="15">
        <f t="shared" si="8"/>
        <v>1.7241379310344845E-2</v>
      </c>
      <c r="X31" s="70"/>
      <c r="Y31" s="4"/>
      <c r="Z31" s="9" t="s">
        <v>60</v>
      </c>
      <c r="AA31" s="13">
        <v>1</v>
      </c>
      <c r="AB31" s="13">
        <v>1.1599999999999999</v>
      </c>
      <c r="AC31" s="13">
        <v>1.0900000000000001</v>
      </c>
      <c r="AD31" s="13">
        <v>1.25</v>
      </c>
      <c r="AE31" s="13">
        <v>1.4</v>
      </c>
      <c r="AF31" s="68">
        <v>1.2450000000000001</v>
      </c>
      <c r="AG31" s="110">
        <v>1.19</v>
      </c>
      <c r="AH31" s="13">
        <f t="shared" si="4"/>
        <v>1.2349999999999999</v>
      </c>
      <c r="AI31" s="51">
        <f t="shared" si="5"/>
        <v>-4.4176706827309363E-2</v>
      </c>
      <c r="AJ31" s="15">
        <f t="shared" si="6"/>
        <v>-3.6437246963562701E-2</v>
      </c>
    </row>
    <row r="32" spans="1:36" ht="18.75" customHeight="1" x14ac:dyDescent="0.2">
      <c r="A32" s="47" t="s">
        <v>39</v>
      </c>
      <c r="B32" s="13">
        <v>2.34</v>
      </c>
      <c r="C32" s="13">
        <v>2.67</v>
      </c>
      <c r="D32" s="13">
        <v>3.1</v>
      </c>
      <c r="E32" s="137">
        <v>2.85</v>
      </c>
      <c r="F32" s="102">
        <v>3.25</v>
      </c>
      <c r="G32" s="102">
        <v>3.65</v>
      </c>
      <c r="H32" s="14">
        <v>3.5</v>
      </c>
      <c r="I32" s="14">
        <f t="shared" si="1"/>
        <v>3.1040000000000001</v>
      </c>
      <c r="J32" s="15">
        <f t="shared" si="2"/>
        <v>-4.1095890410958881E-2</v>
      </c>
      <c r="K32" s="15">
        <f t="shared" si="3"/>
        <v>0.12757731958762883</v>
      </c>
      <c r="M32" s="9" t="s">
        <v>58</v>
      </c>
      <c r="N32" s="13">
        <v>1.05</v>
      </c>
      <c r="O32" s="13">
        <v>1.1200000000000001</v>
      </c>
      <c r="P32" s="13">
        <v>1.08</v>
      </c>
      <c r="Q32" s="13">
        <v>1.1599999999999999</v>
      </c>
      <c r="R32" s="13">
        <v>1.28</v>
      </c>
      <c r="S32" s="13">
        <v>1.23</v>
      </c>
      <c r="T32" s="13">
        <v>1.18</v>
      </c>
      <c r="U32" s="13">
        <f t="shared" si="0"/>
        <v>1.1740000000000002</v>
      </c>
      <c r="V32" s="15">
        <f t="shared" si="7"/>
        <v>-4.2372881355932243E-2</v>
      </c>
      <c r="W32" s="15">
        <f t="shared" si="8"/>
        <v>5.1107325383303089E-3</v>
      </c>
      <c r="X32" s="70"/>
      <c r="Y32" s="4"/>
      <c r="Z32" s="9" t="s">
        <v>61</v>
      </c>
      <c r="AA32" s="13">
        <v>1</v>
      </c>
      <c r="AB32" s="13">
        <v>1.19</v>
      </c>
      <c r="AC32" s="13">
        <v>1.1000000000000001</v>
      </c>
      <c r="AD32" s="13">
        <v>1.26</v>
      </c>
      <c r="AE32" s="13">
        <v>1.4</v>
      </c>
      <c r="AF32" s="68">
        <v>1.26</v>
      </c>
      <c r="AG32" s="110">
        <v>1.19</v>
      </c>
      <c r="AH32" s="13">
        <f t="shared" si="4"/>
        <v>1.2420000000000002</v>
      </c>
      <c r="AI32" s="51">
        <f t="shared" si="5"/>
        <v>-5.5555555555555601E-2</v>
      </c>
      <c r="AJ32" s="15">
        <f t="shared" si="6"/>
        <v>-4.1867954911433379E-2</v>
      </c>
    </row>
    <row r="33" spans="1:36" ht="18.75" customHeight="1" x14ac:dyDescent="0.2">
      <c r="A33" s="47" t="s">
        <v>40</v>
      </c>
      <c r="B33" s="13">
        <v>2.36</v>
      </c>
      <c r="C33" s="13">
        <v>2.72</v>
      </c>
      <c r="D33" s="13">
        <v>3.1</v>
      </c>
      <c r="E33" s="137">
        <v>2.85</v>
      </c>
      <c r="F33" s="102">
        <v>3.25</v>
      </c>
      <c r="G33" s="102">
        <v>3.65</v>
      </c>
      <c r="H33" s="14">
        <v>3.6</v>
      </c>
      <c r="I33" s="14">
        <f t="shared" si="1"/>
        <v>3.1139999999999999</v>
      </c>
      <c r="J33" s="15">
        <f t="shared" si="2"/>
        <v>-1.3698630136986254E-2</v>
      </c>
      <c r="K33" s="15">
        <f t="shared" si="3"/>
        <v>0.15606936416184977</v>
      </c>
      <c r="M33" s="9" t="s">
        <v>59</v>
      </c>
      <c r="N33" s="13">
        <v>1.1000000000000001</v>
      </c>
      <c r="O33" s="13">
        <v>1.1200000000000001</v>
      </c>
      <c r="P33" s="13">
        <v>1.0900000000000001</v>
      </c>
      <c r="Q33" s="13">
        <v>1.18</v>
      </c>
      <c r="R33" s="13">
        <v>1.28</v>
      </c>
      <c r="S33" s="13">
        <v>1.26</v>
      </c>
      <c r="T33" s="13">
        <v>1.18</v>
      </c>
      <c r="U33" s="13">
        <f t="shared" si="0"/>
        <v>1.1859999999999999</v>
      </c>
      <c r="V33" s="15">
        <f t="shared" si="7"/>
        <v>-6.7796610169491595E-2</v>
      </c>
      <c r="W33" s="15">
        <f t="shared" si="8"/>
        <v>-5.0590219224283355E-3</v>
      </c>
      <c r="X33" s="70"/>
      <c r="Y33" s="4"/>
      <c r="Z33" s="9" t="s">
        <v>43</v>
      </c>
      <c r="AA33" s="13">
        <v>1</v>
      </c>
      <c r="AB33" s="13">
        <v>1.2</v>
      </c>
      <c r="AC33" s="13">
        <v>1.1100000000000001</v>
      </c>
      <c r="AD33" s="13">
        <v>1.28</v>
      </c>
      <c r="AE33" s="13">
        <v>1.39</v>
      </c>
      <c r="AF33" s="68">
        <v>1.2749999999999999</v>
      </c>
      <c r="AG33" s="110">
        <v>1.19</v>
      </c>
      <c r="AH33" s="13">
        <f t="shared" si="4"/>
        <v>1.2489999999999999</v>
      </c>
      <c r="AI33" s="51">
        <f t="shared" si="5"/>
        <v>-6.6666666666666638E-2</v>
      </c>
      <c r="AJ33" s="15">
        <f t="shared" si="6"/>
        <v>-4.7237790232185703E-2</v>
      </c>
    </row>
    <row r="34" spans="1:36" ht="18.75" customHeight="1" x14ac:dyDescent="0.2">
      <c r="A34" s="47" t="s">
        <v>41</v>
      </c>
      <c r="B34" s="13">
        <v>2.4500000000000002</v>
      </c>
      <c r="C34" s="13">
        <v>2.78</v>
      </c>
      <c r="D34" s="13">
        <v>3.15</v>
      </c>
      <c r="E34" s="137">
        <v>2.85</v>
      </c>
      <c r="F34" s="102">
        <v>3.25</v>
      </c>
      <c r="G34" s="102">
        <v>3.65</v>
      </c>
      <c r="H34" s="14">
        <v>3.6</v>
      </c>
      <c r="I34" s="14">
        <f t="shared" si="1"/>
        <v>3.1360000000000001</v>
      </c>
      <c r="J34" s="15">
        <f t="shared" si="2"/>
        <v>-1.3698630136986254E-2</v>
      </c>
      <c r="K34" s="15">
        <f t="shared" si="3"/>
        <v>0.14795918367346939</v>
      </c>
      <c r="M34" s="9" t="s">
        <v>60</v>
      </c>
      <c r="N34" s="13">
        <v>1.1000000000000001</v>
      </c>
      <c r="O34" s="13">
        <v>1.1200000000000001</v>
      </c>
      <c r="P34" s="13">
        <v>1.1000000000000001</v>
      </c>
      <c r="Q34" s="13">
        <v>1.19</v>
      </c>
      <c r="R34" s="13">
        <v>1.26</v>
      </c>
      <c r="S34" s="13">
        <v>1.26</v>
      </c>
      <c r="T34" s="13">
        <v>1.18</v>
      </c>
      <c r="U34" s="13">
        <f t="shared" si="0"/>
        <v>1.1859999999999999</v>
      </c>
      <c r="V34" s="15">
        <f t="shared" si="7"/>
        <v>-6.7796610169491595E-2</v>
      </c>
      <c r="W34" s="15">
        <f t="shared" si="8"/>
        <v>-5.0590219224283355E-3</v>
      </c>
      <c r="X34" s="70"/>
      <c r="Y34" s="4"/>
      <c r="Z34" s="9" t="s">
        <v>44</v>
      </c>
      <c r="AA34" s="13">
        <v>0.9</v>
      </c>
      <c r="AB34" s="13">
        <v>1.2</v>
      </c>
      <c r="AC34" s="13">
        <v>1.1000000000000001</v>
      </c>
      <c r="AD34" s="13">
        <v>1.28</v>
      </c>
      <c r="AE34" s="13">
        <v>1.37</v>
      </c>
      <c r="AF34" s="68">
        <v>1.29</v>
      </c>
      <c r="AG34" s="110">
        <v>1.22</v>
      </c>
      <c r="AH34" s="13">
        <f t="shared" si="4"/>
        <v>1.252</v>
      </c>
      <c r="AI34" s="51">
        <f t="shared" si="5"/>
        <v>-5.4263565891472916E-2</v>
      </c>
      <c r="AJ34" s="15">
        <f t="shared" si="6"/>
        <v>-2.5559105431309927E-2</v>
      </c>
    </row>
    <row r="35" spans="1:36" ht="18.75" customHeight="1" x14ac:dyDescent="0.2">
      <c r="A35" s="47" t="s">
        <v>12</v>
      </c>
      <c r="B35" s="13">
        <v>2.4500000000000002</v>
      </c>
      <c r="C35" s="13">
        <v>2.78</v>
      </c>
      <c r="D35" s="13">
        <v>3.18</v>
      </c>
      <c r="E35" s="137">
        <v>2.86</v>
      </c>
      <c r="F35" s="102">
        <v>3.25</v>
      </c>
      <c r="G35" s="102">
        <v>3.65</v>
      </c>
      <c r="H35" s="14">
        <v>3.6</v>
      </c>
      <c r="I35" s="14">
        <f t="shared" si="1"/>
        <v>3.1440000000000001</v>
      </c>
      <c r="J35" s="15">
        <f t="shared" si="2"/>
        <v>-1.3698630136986254E-2</v>
      </c>
      <c r="K35" s="15">
        <f t="shared" si="3"/>
        <v>0.14503816793893129</v>
      </c>
      <c r="M35" s="9" t="s">
        <v>61</v>
      </c>
      <c r="N35" s="13">
        <v>1.05</v>
      </c>
      <c r="O35" s="13">
        <v>1.1200000000000001</v>
      </c>
      <c r="P35" s="13">
        <v>1.1000000000000001</v>
      </c>
      <c r="Q35" s="13">
        <v>1.2</v>
      </c>
      <c r="R35" s="13">
        <v>1.25</v>
      </c>
      <c r="S35" s="13">
        <v>1.27</v>
      </c>
      <c r="T35" s="13">
        <v>1.18</v>
      </c>
      <c r="U35" s="13">
        <f t="shared" si="0"/>
        <v>1.1879999999999999</v>
      </c>
      <c r="V35" s="15">
        <f t="shared" si="7"/>
        <v>-7.627118644067804E-2</v>
      </c>
      <c r="W35" s="15">
        <f t="shared" si="8"/>
        <v>-6.7340067340067407E-3</v>
      </c>
      <c r="X35" s="70"/>
      <c r="Y35" s="4"/>
      <c r="Z35" s="9" t="s">
        <v>45</v>
      </c>
      <c r="AA35" s="13">
        <v>0.9</v>
      </c>
      <c r="AB35" s="13">
        <v>1.18</v>
      </c>
      <c r="AC35" s="13">
        <v>1.08</v>
      </c>
      <c r="AD35" s="13">
        <v>1.25</v>
      </c>
      <c r="AE35" s="13">
        <v>1.36</v>
      </c>
      <c r="AF35" s="68">
        <v>1.29</v>
      </c>
      <c r="AG35" s="110">
        <v>1.22</v>
      </c>
      <c r="AH35" s="13">
        <f t="shared" si="4"/>
        <v>1.24</v>
      </c>
      <c r="AI35" s="51">
        <f t="shared" si="5"/>
        <v>-5.4263565891472916E-2</v>
      </c>
      <c r="AJ35" s="15">
        <f t="shared" si="6"/>
        <v>-1.612903225806453E-2</v>
      </c>
    </row>
    <row r="36" spans="1:36" ht="18.75" customHeight="1" x14ac:dyDescent="0.2">
      <c r="A36" s="47" t="s">
        <v>13</v>
      </c>
      <c r="B36" s="13">
        <v>2.4500000000000002</v>
      </c>
      <c r="C36" s="13"/>
      <c r="D36" s="13">
        <v>3.2</v>
      </c>
      <c r="E36" s="137">
        <v>2.86</v>
      </c>
      <c r="F36" s="102">
        <v>3.3</v>
      </c>
      <c r="G36" s="139"/>
      <c r="H36" s="14">
        <v>3.6</v>
      </c>
      <c r="I36" s="14">
        <f t="shared" si="1"/>
        <v>3.1199999999999997</v>
      </c>
      <c r="J36" s="15"/>
      <c r="K36" s="15">
        <f t="shared" si="3"/>
        <v>0.15384615384615399</v>
      </c>
      <c r="M36" s="9" t="s">
        <v>43</v>
      </c>
      <c r="N36" s="13">
        <v>1.05</v>
      </c>
      <c r="O36" s="13">
        <v>1.1200000000000001</v>
      </c>
      <c r="P36" s="13">
        <v>1.1200000000000001</v>
      </c>
      <c r="Q36" s="13">
        <v>1.1599999999999999</v>
      </c>
      <c r="R36" s="13">
        <v>1.25</v>
      </c>
      <c r="S36" s="13">
        <v>1.29</v>
      </c>
      <c r="T36" s="13">
        <v>1.2</v>
      </c>
      <c r="U36" s="13">
        <f t="shared" si="0"/>
        <v>1.1880000000000002</v>
      </c>
      <c r="V36" s="15">
        <f t="shared" si="7"/>
        <v>-7.5000000000000067E-2</v>
      </c>
      <c r="W36" s="15">
        <f t="shared" si="8"/>
        <v>1.0101010101009921E-2</v>
      </c>
      <c r="X36" s="70"/>
      <c r="Y36" s="4"/>
      <c r="Z36" s="9" t="s">
        <v>46</v>
      </c>
      <c r="AA36" s="13">
        <v>0.9</v>
      </c>
      <c r="AB36" s="13">
        <v>1.1499999999999999</v>
      </c>
      <c r="AC36" s="13">
        <v>1.1000000000000001</v>
      </c>
      <c r="AD36" s="13">
        <v>1.24</v>
      </c>
      <c r="AE36" s="13">
        <v>1.36</v>
      </c>
      <c r="AF36" s="68">
        <v>1.28</v>
      </c>
      <c r="AG36" s="110">
        <v>1.22</v>
      </c>
      <c r="AH36" s="13">
        <f t="shared" si="4"/>
        <v>1.24</v>
      </c>
      <c r="AI36" s="51">
        <f t="shared" si="5"/>
        <v>-4.6875000000000042E-2</v>
      </c>
      <c r="AJ36" s="15">
        <f t="shared" si="6"/>
        <v>-1.612903225806453E-2</v>
      </c>
    </row>
    <row r="37" spans="1:36" ht="18.75" customHeight="1" x14ac:dyDescent="0.2">
      <c r="A37" s="47" t="s">
        <v>14</v>
      </c>
      <c r="B37" s="13">
        <v>2.5499999999999998</v>
      </c>
      <c r="C37" s="13"/>
      <c r="D37" s="13"/>
      <c r="E37" s="137">
        <v>2.86</v>
      </c>
      <c r="F37" s="102">
        <v>3.3</v>
      </c>
      <c r="G37" s="139"/>
      <c r="H37" s="101"/>
      <c r="I37" s="14">
        <f t="shared" si="1"/>
        <v>3.08</v>
      </c>
      <c r="J37" s="15"/>
      <c r="K37" s="15">
        <f t="shared" si="3"/>
        <v>-1</v>
      </c>
      <c r="M37" s="9" t="s">
        <v>44</v>
      </c>
      <c r="N37" s="13">
        <v>1.05</v>
      </c>
      <c r="O37" s="13">
        <v>1.1200000000000001</v>
      </c>
      <c r="P37" s="13">
        <v>1.1000000000000001</v>
      </c>
      <c r="Q37" s="13">
        <v>1.18</v>
      </c>
      <c r="R37" s="13">
        <v>1.25</v>
      </c>
      <c r="S37" s="13">
        <v>1.29</v>
      </c>
      <c r="T37" s="13">
        <v>1.2</v>
      </c>
      <c r="U37" s="13">
        <f t="shared" si="0"/>
        <v>1.1880000000000002</v>
      </c>
      <c r="V37" s="15">
        <f t="shared" si="7"/>
        <v>-7.5000000000000067E-2</v>
      </c>
      <c r="W37" s="15">
        <f t="shared" si="8"/>
        <v>1.0101010101009921E-2</v>
      </c>
      <c r="X37" s="70"/>
      <c r="Y37" s="4"/>
      <c r="Z37" s="9" t="s">
        <v>36</v>
      </c>
      <c r="AA37" s="13">
        <v>0.9</v>
      </c>
      <c r="AB37" s="13">
        <v>1.19</v>
      </c>
      <c r="AC37" s="13">
        <v>1.1000000000000001</v>
      </c>
      <c r="AD37" s="13">
        <v>1.24</v>
      </c>
      <c r="AE37" s="13">
        <v>1.36</v>
      </c>
      <c r="AF37" s="68">
        <v>1.28</v>
      </c>
      <c r="AG37" s="110">
        <v>1.22</v>
      </c>
      <c r="AH37" s="13">
        <f t="shared" si="4"/>
        <v>1.24</v>
      </c>
      <c r="AI37" s="51">
        <f t="shared" si="5"/>
        <v>-4.6875000000000042E-2</v>
      </c>
      <c r="AJ37" s="15">
        <f t="shared" si="6"/>
        <v>-1.612903225806453E-2</v>
      </c>
    </row>
    <row r="38" spans="1:36" ht="18.75" customHeight="1" x14ac:dyDescent="0.2">
      <c r="A38" s="47" t="s">
        <v>15</v>
      </c>
      <c r="B38" s="13">
        <v>2.6</v>
      </c>
      <c r="C38" s="13"/>
      <c r="D38" s="13"/>
      <c r="E38" s="137">
        <v>2.86</v>
      </c>
      <c r="F38" s="102">
        <v>3.35</v>
      </c>
      <c r="G38" s="139"/>
      <c r="H38" s="101"/>
      <c r="I38" s="14">
        <f t="shared" si="1"/>
        <v>3.105</v>
      </c>
      <c r="J38" s="51"/>
      <c r="K38" s="15">
        <f t="shared" si="3"/>
        <v>-1</v>
      </c>
      <c r="M38" s="9" t="s">
        <v>45</v>
      </c>
      <c r="N38" s="13">
        <v>1.05</v>
      </c>
      <c r="O38" s="13">
        <v>1.1200000000000001</v>
      </c>
      <c r="P38" s="13">
        <v>1.1499999999999999</v>
      </c>
      <c r="Q38" s="13">
        <v>1.2</v>
      </c>
      <c r="R38" s="13">
        <v>1.23</v>
      </c>
      <c r="S38" s="13">
        <v>1.3</v>
      </c>
      <c r="T38" s="13">
        <v>1.22</v>
      </c>
      <c r="U38" s="13">
        <f t="shared" si="0"/>
        <v>1.1999999999999997</v>
      </c>
      <c r="V38" s="15">
        <f t="shared" si="7"/>
        <v>-6.5573770491803338E-2</v>
      </c>
      <c r="W38" s="15">
        <f t="shared" si="8"/>
        <v>1.6666666666666871E-2</v>
      </c>
      <c r="X38" s="70"/>
      <c r="Y38" s="4"/>
      <c r="Z38" s="9" t="s">
        <v>37</v>
      </c>
      <c r="AA38" s="13">
        <v>0.9</v>
      </c>
      <c r="AB38" s="13">
        <v>1.24</v>
      </c>
      <c r="AC38" s="13">
        <v>1.1000000000000001</v>
      </c>
      <c r="AD38" s="13">
        <v>1.25</v>
      </c>
      <c r="AE38" s="13">
        <v>1.32</v>
      </c>
      <c r="AF38" s="67">
        <v>1.28</v>
      </c>
      <c r="AG38" s="109">
        <v>1.24</v>
      </c>
      <c r="AH38" s="13">
        <f t="shared" si="4"/>
        <v>1.238</v>
      </c>
      <c r="AI38" s="51"/>
      <c r="AJ38" s="15">
        <f t="shared" si="6"/>
        <v>1.6155088852988705E-3</v>
      </c>
    </row>
    <row r="39" spans="1:36" ht="18.75" customHeight="1" x14ac:dyDescent="0.2">
      <c r="A39" s="47" t="s">
        <v>16</v>
      </c>
      <c r="B39" s="39"/>
      <c r="C39" s="39"/>
      <c r="D39" s="39"/>
      <c r="E39" s="137">
        <v>2.86</v>
      </c>
      <c r="F39" s="102"/>
      <c r="G39" s="139"/>
      <c r="H39" s="101"/>
      <c r="I39" s="14">
        <f t="shared" si="1"/>
        <v>2.86</v>
      </c>
      <c r="J39" s="51"/>
      <c r="K39" s="15">
        <f t="shared" si="3"/>
        <v>-1</v>
      </c>
      <c r="M39" s="9" t="s">
        <v>46</v>
      </c>
      <c r="N39" s="13">
        <v>1.05</v>
      </c>
      <c r="O39" s="13">
        <v>1.1200000000000001</v>
      </c>
      <c r="P39" s="13">
        <v>1.21</v>
      </c>
      <c r="Q39" s="13">
        <v>1.2</v>
      </c>
      <c r="R39" s="13">
        <v>1.23</v>
      </c>
      <c r="S39" s="13">
        <v>1.3</v>
      </c>
      <c r="T39" s="13">
        <v>1.2</v>
      </c>
      <c r="U39" s="13">
        <f t="shared" si="0"/>
        <v>1.212</v>
      </c>
      <c r="V39" s="15">
        <f t="shared" si="7"/>
        <v>-8.3333333333333412E-2</v>
      </c>
      <c r="W39" s="15">
        <f t="shared" si="8"/>
        <v>-9.9009900990099098E-3</v>
      </c>
      <c r="X39" s="70"/>
      <c r="Y39" s="4"/>
      <c r="Z39" s="9" t="s">
        <v>38</v>
      </c>
      <c r="AA39" s="13">
        <v>0.9</v>
      </c>
      <c r="AB39" s="13">
        <v>1.25</v>
      </c>
      <c r="AC39" s="13">
        <v>1.1299999999999999</v>
      </c>
      <c r="AD39" s="13">
        <v>1.27</v>
      </c>
      <c r="AE39" s="13">
        <v>1.32</v>
      </c>
      <c r="AF39" s="67">
        <v>1.28</v>
      </c>
      <c r="AG39" s="109">
        <v>1.24</v>
      </c>
      <c r="AH39" s="13">
        <f t="shared" si="4"/>
        <v>1.248</v>
      </c>
      <c r="AI39" s="51"/>
      <c r="AJ39" s="15">
        <f t="shared" si="6"/>
        <v>-6.4102564102564161E-3</v>
      </c>
    </row>
    <row r="40" spans="1:36" ht="18.75" customHeight="1" x14ac:dyDescent="0.2">
      <c r="A40" s="47" t="s">
        <v>30</v>
      </c>
      <c r="B40" s="39"/>
      <c r="C40" s="39"/>
      <c r="D40" s="39"/>
      <c r="E40" s="137"/>
      <c r="F40" s="102"/>
      <c r="G40" s="139"/>
      <c r="H40" s="101"/>
      <c r="I40" s="14" t="e">
        <f t="shared" si="1"/>
        <v>#DIV/0!</v>
      </c>
      <c r="J40" s="51"/>
      <c r="K40" s="15" t="e">
        <f t="shared" si="3"/>
        <v>#DIV/0!</v>
      </c>
      <c r="M40" s="9" t="s">
        <v>36</v>
      </c>
      <c r="N40" s="13">
        <v>1.05</v>
      </c>
      <c r="O40" s="13">
        <v>1.17</v>
      </c>
      <c r="P40" s="13">
        <v>1.21</v>
      </c>
      <c r="Q40" s="13">
        <v>1.22</v>
      </c>
      <c r="R40" s="13">
        <v>1.23</v>
      </c>
      <c r="S40" s="13">
        <v>1.29</v>
      </c>
      <c r="T40" s="13">
        <v>1.22</v>
      </c>
      <c r="U40" s="13">
        <f t="shared" si="0"/>
        <v>1.224</v>
      </c>
      <c r="V40" s="15">
        <f t="shared" si="7"/>
        <v>-5.7377049180327919E-2</v>
      </c>
      <c r="W40" s="15">
        <f t="shared" si="8"/>
        <v>-3.2679738562091535E-3</v>
      </c>
      <c r="X40" s="70"/>
      <c r="Y40" s="4"/>
      <c r="Z40" s="9" t="s">
        <v>39</v>
      </c>
      <c r="AA40" s="13">
        <v>0.95</v>
      </c>
      <c r="AB40" s="13">
        <v>1.26</v>
      </c>
      <c r="AC40" s="13">
        <v>1.1499999999999999</v>
      </c>
      <c r="AD40" s="13">
        <v>1.29</v>
      </c>
      <c r="AE40" s="13">
        <v>1.31</v>
      </c>
      <c r="AF40" s="67">
        <v>1.28</v>
      </c>
      <c r="AG40" s="109">
        <v>1.24</v>
      </c>
      <c r="AH40" s="13">
        <f t="shared" si="4"/>
        <v>1.254</v>
      </c>
      <c r="AI40" s="51"/>
      <c r="AJ40" s="15">
        <f t="shared" si="6"/>
        <v>-1.1164274322169069E-2</v>
      </c>
    </row>
    <row r="41" spans="1:36" ht="18.75" customHeight="1" x14ac:dyDescent="0.2">
      <c r="A41" s="48" t="s">
        <v>31</v>
      </c>
      <c r="B41" s="54"/>
      <c r="C41" s="54"/>
      <c r="D41" s="54"/>
      <c r="E41" s="137"/>
      <c r="F41" s="102"/>
      <c r="G41" s="139"/>
      <c r="H41" s="101"/>
      <c r="I41" s="40"/>
      <c r="J41" s="52"/>
      <c r="K41" s="52"/>
      <c r="M41" s="9" t="s">
        <v>37</v>
      </c>
      <c r="N41" s="13">
        <v>1.05</v>
      </c>
      <c r="O41" s="13">
        <v>1.2</v>
      </c>
      <c r="P41" s="13">
        <v>1.1499999999999999</v>
      </c>
      <c r="Q41" s="13">
        <v>1.23</v>
      </c>
      <c r="R41" s="13">
        <v>1.21</v>
      </c>
      <c r="S41" s="13">
        <v>1.34</v>
      </c>
      <c r="T41" s="13">
        <v>1.23</v>
      </c>
      <c r="U41" s="13">
        <f t="shared" si="0"/>
        <v>1.2259999999999998</v>
      </c>
      <c r="V41" s="15">
        <f t="shared" si="7"/>
        <v>-8.9430894308943173E-2</v>
      </c>
      <c r="W41" s="15">
        <f t="shared" si="8"/>
        <v>3.2626427406200866E-3</v>
      </c>
      <c r="X41" s="70"/>
      <c r="Y41" s="4"/>
      <c r="Z41" s="9" t="s">
        <v>40</v>
      </c>
      <c r="AA41" s="13">
        <v>0.9</v>
      </c>
      <c r="AB41" s="13">
        <v>1.26</v>
      </c>
      <c r="AC41" s="13">
        <v>1.1299999999999999</v>
      </c>
      <c r="AD41" s="13">
        <v>1.28</v>
      </c>
      <c r="AE41" s="13">
        <v>1.31</v>
      </c>
      <c r="AF41" s="67">
        <v>1.27</v>
      </c>
      <c r="AG41" s="110">
        <v>1.25</v>
      </c>
      <c r="AH41" s="13">
        <f t="shared" si="4"/>
        <v>1.248</v>
      </c>
      <c r="AI41" s="51"/>
      <c r="AJ41" s="15">
        <f t="shared" si="6"/>
        <v>1.602564102564104E-3</v>
      </c>
    </row>
    <row r="42" spans="1:36" ht="18.75" customHeight="1" x14ac:dyDescent="0.2">
      <c r="A42"/>
      <c r="B42"/>
      <c r="C42"/>
      <c r="D42"/>
      <c r="E42"/>
      <c r="F42"/>
      <c r="G42"/>
      <c r="H42"/>
      <c r="I42"/>
      <c r="J42"/>
      <c r="K42"/>
      <c r="L42" s="4"/>
      <c r="M42" s="9" t="s">
        <v>38</v>
      </c>
      <c r="N42" s="13">
        <v>1.05</v>
      </c>
      <c r="O42" s="13">
        <v>1.22</v>
      </c>
      <c r="P42" s="13">
        <v>1.1499999999999999</v>
      </c>
      <c r="Q42" s="13">
        <v>1.26</v>
      </c>
      <c r="R42" s="13">
        <v>1.21</v>
      </c>
      <c r="S42" s="13">
        <v>1.36</v>
      </c>
      <c r="T42" s="13">
        <v>1.31</v>
      </c>
      <c r="U42" s="13">
        <f t="shared" si="0"/>
        <v>1.24</v>
      </c>
      <c r="V42" s="15">
        <f t="shared" si="7"/>
        <v>-3.8167938931297746E-2</v>
      </c>
      <c r="W42" s="15">
        <f t="shared" si="8"/>
        <v>5.645161290322586E-2</v>
      </c>
      <c r="X42" s="70"/>
      <c r="Y42" s="70"/>
      <c r="Z42" s="9" t="s">
        <v>41</v>
      </c>
      <c r="AA42" s="13">
        <v>0.9</v>
      </c>
      <c r="AB42" s="13">
        <v>1.3</v>
      </c>
      <c r="AC42" s="13">
        <v>1.1399999999999999</v>
      </c>
      <c r="AD42" s="13">
        <v>1.27</v>
      </c>
      <c r="AE42" s="13">
        <v>1.31</v>
      </c>
      <c r="AF42" s="67">
        <v>1.27</v>
      </c>
      <c r="AG42" s="110">
        <v>1.28</v>
      </c>
      <c r="AH42" s="13">
        <f t="shared" si="4"/>
        <v>1.254</v>
      </c>
      <c r="AI42" s="51"/>
      <c r="AJ42" s="15">
        <f t="shared" si="6"/>
        <v>2.0733652312599698E-2</v>
      </c>
    </row>
    <row r="43" spans="1:36" ht="18.75" customHeight="1" x14ac:dyDescent="0.2">
      <c r="A43"/>
      <c r="B43"/>
      <c r="C43"/>
      <c r="D43"/>
      <c r="E43"/>
      <c r="F43"/>
      <c r="G43"/>
      <c r="H43"/>
      <c r="I43"/>
      <c r="J43"/>
      <c r="K43"/>
      <c r="L43" s="4"/>
      <c r="M43" s="9" t="s">
        <v>39</v>
      </c>
      <c r="N43" s="13">
        <v>1.05</v>
      </c>
      <c r="O43" s="13">
        <v>1.24</v>
      </c>
      <c r="P43" s="13">
        <v>1.18</v>
      </c>
      <c r="Q43" s="13">
        <v>1.27</v>
      </c>
      <c r="R43" s="13">
        <v>1.23</v>
      </c>
      <c r="S43" s="13">
        <v>1.35</v>
      </c>
      <c r="T43" s="13">
        <v>1.27</v>
      </c>
      <c r="U43" s="13">
        <f t="shared" si="0"/>
        <v>1.254</v>
      </c>
      <c r="V43" s="15">
        <f t="shared" si="7"/>
        <v>-6.2992125984252023E-2</v>
      </c>
      <c r="W43" s="15">
        <f t="shared" si="8"/>
        <v>1.2759170653907507E-2</v>
      </c>
      <c r="X43" s="70"/>
      <c r="Y43" s="70"/>
      <c r="Z43" s="9" t="s">
        <v>12</v>
      </c>
      <c r="AA43" s="13">
        <v>0.9</v>
      </c>
      <c r="AB43" s="13">
        <v>1.31</v>
      </c>
      <c r="AC43" s="13">
        <v>1.1399999999999999</v>
      </c>
      <c r="AD43" s="13">
        <v>1.28</v>
      </c>
      <c r="AE43" s="13">
        <v>1.31</v>
      </c>
      <c r="AF43" s="67">
        <v>1.27</v>
      </c>
      <c r="AG43" s="110">
        <v>1.31</v>
      </c>
      <c r="AH43" s="13">
        <f t="shared" si="4"/>
        <v>1.262</v>
      </c>
      <c r="AI43" s="51"/>
      <c r="AJ43" s="15">
        <f t="shared" si="6"/>
        <v>3.8034865293185456E-2</v>
      </c>
    </row>
    <row r="44" spans="1:36" ht="18.75" customHeight="1" x14ac:dyDescent="0.2">
      <c r="A44"/>
      <c r="B44"/>
      <c r="C44"/>
      <c r="D44"/>
      <c r="E44"/>
      <c r="F44"/>
      <c r="G44"/>
      <c r="H44"/>
      <c r="I44"/>
      <c r="J44"/>
      <c r="K44"/>
      <c r="L44" s="4"/>
      <c r="M44" s="9" t="s">
        <v>40</v>
      </c>
      <c r="N44" s="13">
        <v>1.1000000000000001</v>
      </c>
      <c r="O44" s="13">
        <v>1.27</v>
      </c>
      <c r="P44" s="13">
        <v>1.21</v>
      </c>
      <c r="Q44" s="13">
        <v>1.28</v>
      </c>
      <c r="R44" s="13">
        <v>1.24</v>
      </c>
      <c r="S44" s="13">
        <v>1.36</v>
      </c>
      <c r="T44" s="13">
        <v>1.27</v>
      </c>
      <c r="U44" s="13">
        <f t="shared" si="0"/>
        <v>1.272</v>
      </c>
      <c r="V44" s="15"/>
      <c r="W44" s="15">
        <f t="shared" si="8"/>
        <v>-1.5723270440251586E-3</v>
      </c>
      <c r="X44" s="70"/>
      <c r="Y44" s="70"/>
      <c r="Z44" s="9" t="s">
        <v>13</v>
      </c>
      <c r="AA44" s="13">
        <v>0.9</v>
      </c>
      <c r="AB44" s="13">
        <v>1.32</v>
      </c>
      <c r="AC44" s="13">
        <v>1.1399999999999999</v>
      </c>
      <c r="AD44" s="13">
        <v>1.3</v>
      </c>
      <c r="AE44" s="13">
        <v>1.31</v>
      </c>
      <c r="AF44" s="67">
        <v>1.26</v>
      </c>
      <c r="AG44" s="110">
        <v>1.3</v>
      </c>
      <c r="AH44" s="13">
        <f t="shared" si="4"/>
        <v>1.262</v>
      </c>
      <c r="AI44" s="51"/>
      <c r="AJ44" s="15">
        <f t="shared" si="6"/>
        <v>3.0110935023771816E-2</v>
      </c>
    </row>
    <row r="45" spans="1:36" ht="18.75" customHeight="1" x14ac:dyDescent="0.2">
      <c r="A45"/>
      <c r="B45"/>
      <c r="C45"/>
      <c r="D45"/>
      <c r="E45"/>
      <c r="F45"/>
      <c r="G45"/>
      <c r="H45"/>
      <c r="I45"/>
      <c r="J45"/>
      <c r="K45"/>
      <c r="L45" s="4"/>
      <c r="M45" s="9" t="s">
        <v>41</v>
      </c>
      <c r="N45" s="13">
        <v>1.1000000000000001</v>
      </c>
      <c r="O45" s="13">
        <v>1.3</v>
      </c>
      <c r="P45" s="13">
        <v>1.25</v>
      </c>
      <c r="Q45" s="13">
        <v>1.3</v>
      </c>
      <c r="R45" s="13">
        <v>1.26</v>
      </c>
      <c r="S45" s="13">
        <v>1.35</v>
      </c>
      <c r="T45" s="13">
        <v>1.3</v>
      </c>
      <c r="U45" s="13">
        <f t="shared" si="0"/>
        <v>1.2919999999999998</v>
      </c>
      <c r="V45" s="15"/>
      <c r="W45" s="15">
        <f t="shared" si="8"/>
        <v>6.191950464396463E-3</v>
      </c>
      <c r="X45" s="70"/>
      <c r="Y45" s="70"/>
      <c r="Z45" s="9" t="s">
        <v>14</v>
      </c>
      <c r="AA45" s="13">
        <v>1</v>
      </c>
      <c r="AB45" s="13">
        <v>1.32</v>
      </c>
      <c r="AC45" s="13">
        <v>1.1399999999999999</v>
      </c>
      <c r="AD45" s="13">
        <v>1.3</v>
      </c>
      <c r="AE45" s="13"/>
      <c r="AF45" s="67">
        <v>1.26</v>
      </c>
      <c r="AG45" s="109"/>
      <c r="AH45" s="13">
        <f t="shared" si="4"/>
        <v>1.2333333333333334</v>
      </c>
      <c r="AI45" s="51"/>
      <c r="AJ45" s="15">
        <f t="shared" si="6"/>
        <v>-1</v>
      </c>
    </row>
    <row r="46" spans="1:36" ht="18.75" customHeight="1" x14ac:dyDescent="0.2">
      <c r="A46"/>
      <c r="B46"/>
      <c r="C46"/>
      <c r="D46"/>
      <c r="E46"/>
      <c r="F46"/>
      <c r="G46"/>
      <c r="H46"/>
      <c r="I46"/>
      <c r="J46"/>
      <c r="K46"/>
      <c r="L46" s="4"/>
      <c r="M46" s="27" t="s">
        <v>12</v>
      </c>
      <c r="N46" s="54"/>
      <c r="O46" s="21">
        <v>1.31</v>
      </c>
      <c r="P46" s="21">
        <v>1.25</v>
      </c>
      <c r="Q46" s="21">
        <v>1.33</v>
      </c>
      <c r="R46" s="13">
        <v>1.26</v>
      </c>
      <c r="S46" s="13">
        <v>1.36</v>
      </c>
      <c r="T46" s="13">
        <v>1.36</v>
      </c>
      <c r="U46" s="13">
        <f t="shared" si="0"/>
        <v>1.302</v>
      </c>
      <c r="V46" s="15"/>
      <c r="W46" s="15">
        <f t="shared" si="8"/>
        <v>4.4546850998463942E-2</v>
      </c>
      <c r="X46" s="70"/>
      <c r="Y46" s="70"/>
      <c r="Z46" s="9" t="s">
        <v>15</v>
      </c>
      <c r="AA46" s="13">
        <v>1</v>
      </c>
      <c r="AB46" s="13">
        <v>1.33</v>
      </c>
      <c r="AC46" s="13">
        <v>1.1399999999999999</v>
      </c>
      <c r="AD46" s="13">
        <v>1.35</v>
      </c>
      <c r="AE46" s="13"/>
      <c r="AF46" s="67">
        <v>1.27</v>
      </c>
      <c r="AG46" s="109"/>
      <c r="AH46" s="13">
        <f t="shared" si="4"/>
        <v>1.2533333333333334</v>
      </c>
      <c r="AI46" s="51"/>
      <c r="AJ46" s="15">
        <f t="shared" si="6"/>
        <v>-1</v>
      </c>
    </row>
    <row r="47" spans="1:36" ht="18.75" customHeight="1" x14ac:dyDescent="0.2">
      <c r="A47"/>
      <c r="B47"/>
      <c r="C47"/>
      <c r="D47"/>
      <c r="E47"/>
      <c r="F47"/>
      <c r="G47"/>
      <c r="H47"/>
      <c r="I47"/>
      <c r="J47"/>
      <c r="K47"/>
      <c r="L47" s="4"/>
      <c r="M47" s="27" t="s">
        <v>13</v>
      </c>
      <c r="N47" s="54"/>
      <c r="O47" s="21">
        <v>1.33</v>
      </c>
      <c r="P47" s="21">
        <v>1.24</v>
      </c>
      <c r="Q47" s="21">
        <v>1.34</v>
      </c>
      <c r="R47" s="21">
        <v>1.28</v>
      </c>
      <c r="S47" s="21">
        <v>1.38</v>
      </c>
      <c r="T47" s="21">
        <v>1.38</v>
      </c>
      <c r="U47" s="21"/>
      <c r="V47" s="15"/>
      <c r="W47" s="52"/>
      <c r="X47" s="70"/>
      <c r="Y47" s="70"/>
      <c r="Z47" s="9" t="s">
        <v>16</v>
      </c>
      <c r="AA47" s="13">
        <v>1</v>
      </c>
      <c r="AB47" s="13">
        <v>1.33</v>
      </c>
      <c r="AC47" s="13">
        <v>1.1499999999999999</v>
      </c>
      <c r="AD47" s="13">
        <v>1.35</v>
      </c>
      <c r="AE47" s="13"/>
      <c r="AF47" s="67">
        <v>1.27</v>
      </c>
      <c r="AG47" s="109"/>
      <c r="AH47" s="13">
        <f t="shared" si="4"/>
        <v>1.2566666666666666</v>
      </c>
      <c r="AI47" s="51"/>
      <c r="AJ47" s="15">
        <f t="shared" si="6"/>
        <v>-1</v>
      </c>
    </row>
    <row r="48" spans="1:36" ht="18.75" customHeight="1" x14ac:dyDescent="0.2">
      <c r="A48"/>
      <c r="B48"/>
      <c r="C48"/>
      <c r="D48"/>
      <c r="E48"/>
      <c r="F48"/>
      <c r="G48"/>
      <c r="H48"/>
      <c r="I48"/>
      <c r="J48"/>
      <c r="K48"/>
      <c r="L48" s="4"/>
      <c r="M48" s="27" t="s">
        <v>14</v>
      </c>
      <c r="N48" s="54"/>
      <c r="O48" s="21">
        <v>1.35</v>
      </c>
      <c r="P48" s="21">
        <v>1.25</v>
      </c>
      <c r="Q48" s="21">
        <v>1.35</v>
      </c>
      <c r="R48" s="21"/>
      <c r="S48" s="21">
        <v>1.39</v>
      </c>
      <c r="T48" s="21"/>
      <c r="U48" s="21"/>
      <c r="V48" s="51"/>
      <c r="W48" s="52"/>
      <c r="X48" s="70"/>
      <c r="Y48" s="70"/>
      <c r="Z48" s="9" t="s">
        <v>30</v>
      </c>
      <c r="AA48" s="13">
        <v>1.1000000000000001</v>
      </c>
      <c r="AB48" s="13">
        <v>1.33</v>
      </c>
      <c r="AC48" s="13">
        <v>1.17</v>
      </c>
      <c r="AD48" s="13">
        <v>1.35</v>
      </c>
      <c r="AE48" s="13"/>
      <c r="AF48" s="67">
        <v>1.27</v>
      </c>
      <c r="AG48" s="109"/>
      <c r="AH48" s="13">
        <f t="shared" si="4"/>
        <v>1.2633333333333334</v>
      </c>
      <c r="AI48" s="51"/>
      <c r="AJ48" s="15">
        <f t="shared" si="6"/>
        <v>-1</v>
      </c>
    </row>
    <row r="49" spans="1:43" ht="18.75" customHeight="1" x14ac:dyDescent="0.2">
      <c r="A49"/>
      <c r="B49"/>
      <c r="C49"/>
      <c r="D49"/>
      <c r="E49"/>
      <c r="F49"/>
      <c r="G49"/>
      <c r="H49"/>
      <c r="I49"/>
      <c r="J49"/>
      <c r="K49"/>
      <c r="L49" s="4"/>
      <c r="M49" s="27" t="s">
        <v>15</v>
      </c>
      <c r="N49" s="54"/>
      <c r="O49" s="21">
        <v>1.36</v>
      </c>
      <c r="P49" s="21">
        <v>1.25</v>
      </c>
      <c r="Q49" s="21">
        <v>1.4</v>
      </c>
      <c r="R49" s="21"/>
      <c r="S49" s="21">
        <v>1.41</v>
      </c>
      <c r="T49" s="21"/>
      <c r="U49" s="21"/>
      <c r="V49" s="51"/>
      <c r="W49" s="52"/>
      <c r="X49" s="70"/>
      <c r="Y49" s="70"/>
      <c r="Z49" s="9" t="s">
        <v>31</v>
      </c>
      <c r="AA49" s="13">
        <v>1.1000000000000001</v>
      </c>
      <c r="AB49" s="13">
        <v>1.33</v>
      </c>
      <c r="AC49" s="13">
        <v>1.17</v>
      </c>
      <c r="AD49" s="13">
        <v>1.4</v>
      </c>
      <c r="AE49" s="13"/>
      <c r="AF49" s="67">
        <v>1.27</v>
      </c>
      <c r="AG49" s="109"/>
      <c r="AH49" s="13">
        <f t="shared" si="4"/>
        <v>1.28</v>
      </c>
      <c r="AI49" s="51"/>
      <c r="AJ49" s="15">
        <f t="shared" si="6"/>
        <v>-1</v>
      </c>
    </row>
    <row r="50" spans="1:43" ht="18.75" customHeight="1" x14ac:dyDescent="0.2">
      <c r="A50"/>
      <c r="B50"/>
      <c r="C50"/>
      <c r="D50"/>
      <c r="E50"/>
      <c r="F50"/>
      <c r="G50"/>
      <c r="H50"/>
      <c r="I50"/>
      <c r="J50"/>
      <c r="K50"/>
      <c r="L50" s="4"/>
      <c r="M50" s="21" t="s">
        <v>16</v>
      </c>
      <c r="N50" s="54"/>
      <c r="O50" s="21">
        <v>1.37</v>
      </c>
      <c r="P50" s="21">
        <v>1.25</v>
      </c>
      <c r="Q50" s="21">
        <v>1.4</v>
      </c>
      <c r="R50" s="21"/>
      <c r="S50" s="21">
        <v>1.46</v>
      </c>
      <c r="T50" s="21"/>
      <c r="U50" s="21"/>
      <c r="V50" s="21"/>
      <c r="W50" s="21"/>
      <c r="X50" s="71"/>
      <c r="Y50" s="71"/>
      <c r="Z50" s="9" t="s">
        <v>32</v>
      </c>
      <c r="AA50" s="44"/>
      <c r="AB50" s="13">
        <v>1.35</v>
      </c>
      <c r="AC50" s="13">
        <v>1.18</v>
      </c>
      <c r="AD50" s="13"/>
      <c r="AE50" s="13"/>
      <c r="AF50" s="67">
        <v>1.29</v>
      </c>
      <c r="AG50" s="109"/>
      <c r="AH50" s="13">
        <f t="shared" si="4"/>
        <v>1.2349999999999999</v>
      </c>
      <c r="AI50" s="51"/>
      <c r="AJ50" s="15">
        <f t="shared" si="6"/>
        <v>-1</v>
      </c>
    </row>
    <row r="51" spans="1:43" ht="18.75" customHeight="1" x14ac:dyDescent="0.2">
      <c r="A51"/>
      <c r="B51"/>
      <c r="C51"/>
      <c r="D51"/>
      <c r="E51"/>
      <c r="F51"/>
      <c r="G51"/>
      <c r="H51"/>
      <c r="I51"/>
      <c r="J51"/>
      <c r="K51"/>
      <c r="L51" s="4"/>
      <c r="M51" s="66" t="s">
        <v>30</v>
      </c>
      <c r="N51" s="54"/>
      <c r="O51" s="66">
        <v>1.37</v>
      </c>
      <c r="P51" s="21">
        <v>1.25</v>
      </c>
      <c r="Q51" s="21">
        <v>1.4</v>
      </c>
      <c r="R51" s="21"/>
      <c r="S51" s="21">
        <v>1.49</v>
      </c>
      <c r="T51" s="21"/>
      <c r="U51" s="66"/>
      <c r="V51" s="66"/>
      <c r="W51" s="66"/>
      <c r="X51" s="71"/>
      <c r="Y51" s="71"/>
      <c r="Z51" s="9" t="s">
        <v>33</v>
      </c>
      <c r="AA51" s="44"/>
      <c r="AB51" s="13">
        <v>1.35</v>
      </c>
      <c r="AC51" s="13">
        <v>1.19</v>
      </c>
      <c r="AD51" s="13"/>
      <c r="AE51" s="13"/>
      <c r="AF51" s="67">
        <v>1.28</v>
      </c>
      <c r="AG51" s="109"/>
      <c r="AH51" s="13">
        <f t="shared" si="4"/>
        <v>1.2349999999999999</v>
      </c>
      <c r="AI51" s="51"/>
      <c r="AJ51" s="15">
        <f t="shared" si="6"/>
        <v>-1</v>
      </c>
    </row>
    <row r="52" spans="1:43" ht="18.75" customHeight="1" x14ac:dyDescent="0.2">
      <c r="A52"/>
      <c r="B52"/>
      <c r="C52"/>
      <c r="D52"/>
      <c r="E52"/>
      <c r="F52"/>
      <c r="G52"/>
      <c r="H52"/>
      <c r="I52"/>
      <c r="J52"/>
      <c r="K52"/>
      <c r="L52" s="4"/>
      <c r="M52" s="21" t="s">
        <v>31</v>
      </c>
      <c r="N52" s="54"/>
      <c r="O52" s="66">
        <v>1.37</v>
      </c>
      <c r="P52" s="21">
        <v>1.25</v>
      </c>
      <c r="Q52" s="21">
        <v>1.4</v>
      </c>
      <c r="R52" s="21"/>
      <c r="S52" s="21">
        <v>1.49</v>
      </c>
      <c r="T52" s="21"/>
      <c r="U52" s="66"/>
      <c r="V52" s="66"/>
      <c r="W52" s="66"/>
      <c r="X52" s="71"/>
      <c r="Y52" s="71"/>
      <c r="Z52" s="9" t="s">
        <v>23</v>
      </c>
      <c r="AA52" s="44"/>
      <c r="AB52" s="13"/>
      <c r="AC52" s="13">
        <v>1.2</v>
      </c>
      <c r="AD52" s="13"/>
      <c r="AE52" s="13"/>
      <c r="AF52" s="67">
        <v>1.3</v>
      </c>
      <c r="AG52" s="109"/>
      <c r="AH52" s="13">
        <f t="shared" si="4"/>
        <v>1.25</v>
      </c>
      <c r="AI52" s="44"/>
      <c r="AJ52" s="15">
        <f t="shared" si="6"/>
        <v>-1</v>
      </c>
    </row>
    <row r="53" spans="1:43" ht="18.75" customHeight="1" x14ac:dyDescent="0.2">
      <c r="A53"/>
      <c r="B53"/>
      <c r="C53"/>
      <c r="D53"/>
      <c r="E53"/>
      <c r="F53"/>
      <c r="G53"/>
      <c r="H53"/>
      <c r="I53"/>
      <c r="J53"/>
      <c r="K53"/>
      <c r="L53" s="4"/>
      <c r="M53" s="21" t="s">
        <v>32</v>
      </c>
      <c r="N53" s="54"/>
      <c r="O53" s="66">
        <v>1.37</v>
      </c>
      <c r="P53" s="21">
        <v>1.25</v>
      </c>
      <c r="Q53" s="21"/>
      <c r="R53" s="21"/>
      <c r="S53" s="21">
        <v>1.52</v>
      </c>
      <c r="T53" s="21"/>
      <c r="U53" s="66"/>
      <c r="V53" s="66"/>
      <c r="W53" s="66"/>
      <c r="X53" s="71"/>
      <c r="Y53" s="71"/>
      <c r="Z53" s="9" t="s">
        <v>24</v>
      </c>
      <c r="AA53" s="44"/>
      <c r="AB53" s="13"/>
      <c r="AC53" s="45">
        <v>1.2</v>
      </c>
      <c r="AD53" s="45"/>
      <c r="AE53" s="45"/>
      <c r="AF53" s="67">
        <v>1.3</v>
      </c>
      <c r="AG53" s="109"/>
      <c r="AH53" s="44"/>
      <c r="AI53" s="44"/>
      <c r="AJ53" s="44"/>
    </row>
    <row r="54" spans="1:43" ht="18.75" customHeight="1" x14ac:dyDescent="0.2">
      <c r="A54"/>
      <c r="B54"/>
      <c r="C54"/>
      <c r="D54"/>
      <c r="E54"/>
      <c r="F54"/>
      <c r="G54"/>
      <c r="H54"/>
      <c r="I54"/>
      <c r="J54"/>
      <c r="K54"/>
      <c r="L54" s="4"/>
      <c r="M54" s="21" t="s">
        <v>33</v>
      </c>
      <c r="N54" s="54"/>
      <c r="O54" s="66"/>
      <c r="P54" s="21">
        <v>1.25</v>
      </c>
      <c r="Q54" s="21"/>
      <c r="R54" s="21"/>
      <c r="S54" s="21">
        <v>1.53</v>
      </c>
      <c r="T54" s="21"/>
      <c r="U54" s="66"/>
      <c r="V54" s="66"/>
      <c r="W54" s="66"/>
      <c r="X54" s="71"/>
      <c r="Y54" s="71"/>
      <c r="Z54" s="27" t="s">
        <v>25</v>
      </c>
      <c r="AA54" s="46"/>
      <c r="AB54" s="46"/>
      <c r="AC54" s="46"/>
      <c r="AD54" s="46"/>
      <c r="AE54" s="46"/>
      <c r="AF54" s="67"/>
      <c r="AG54" s="109"/>
      <c r="AH54" s="46"/>
      <c r="AI54" s="46"/>
      <c r="AJ54" s="46"/>
    </row>
    <row r="55" spans="1:43" ht="18.75" customHeight="1" x14ac:dyDescent="0.2">
      <c r="A55"/>
      <c r="B55"/>
      <c r="C55"/>
      <c r="D55"/>
      <c r="E55"/>
      <c r="F55"/>
      <c r="G55"/>
      <c r="H55"/>
      <c r="I55"/>
      <c r="J55"/>
      <c r="K55" s="4"/>
      <c r="L55" s="34"/>
      <c r="M55" s="21" t="s">
        <v>23</v>
      </c>
      <c r="N55" s="119"/>
      <c r="O55" s="119"/>
      <c r="P55" s="119"/>
      <c r="Q55" s="119"/>
      <c r="R55" s="119"/>
      <c r="S55" s="117">
        <v>1.55</v>
      </c>
      <c r="T55" s="116"/>
      <c r="U55" s="116"/>
      <c r="V55" s="116"/>
      <c r="W55" s="116"/>
    </row>
    <row r="56" spans="1:43" ht="18.75" customHeight="1" x14ac:dyDescent="0.2">
      <c r="A56"/>
      <c r="B56"/>
      <c r="C56"/>
      <c r="D56"/>
      <c r="E56"/>
      <c r="F56"/>
      <c r="G56"/>
      <c r="H56"/>
      <c r="I56"/>
      <c r="J56"/>
      <c r="K56" s="4"/>
      <c r="L56" s="34"/>
      <c r="M56" s="21" t="s">
        <v>24</v>
      </c>
      <c r="N56" s="119"/>
      <c r="O56" s="119"/>
      <c r="P56" s="119"/>
      <c r="Q56" s="119"/>
      <c r="R56" s="119"/>
      <c r="S56" s="117">
        <v>1.55</v>
      </c>
      <c r="T56" s="116"/>
      <c r="U56" s="116"/>
      <c r="V56" s="116"/>
      <c r="W56" s="116"/>
    </row>
    <row r="57" spans="1:43" ht="38.25" customHeight="1" x14ac:dyDescent="0.2">
      <c r="A57" s="8" t="s">
        <v>0</v>
      </c>
      <c r="B57" s="121" t="s">
        <v>65</v>
      </c>
      <c r="C57" s="122"/>
      <c r="D57" s="122"/>
      <c r="E57" s="122"/>
      <c r="F57" s="122"/>
      <c r="G57" s="122"/>
      <c r="H57" s="122"/>
      <c r="I57" s="122"/>
      <c r="J57" s="123"/>
      <c r="K57" s="4"/>
      <c r="T57" s="4"/>
    </row>
    <row r="58" spans="1:43" ht="49.5" customHeight="1" x14ac:dyDescent="0.2">
      <c r="A58" s="11" t="s">
        <v>1</v>
      </c>
      <c r="B58" s="11">
        <v>2019</v>
      </c>
      <c r="C58" s="11">
        <v>2020</v>
      </c>
      <c r="D58" s="11">
        <v>2021</v>
      </c>
      <c r="E58" s="11">
        <v>2022</v>
      </c>
      <c r="F58" s="11">
        <v>2023</v>
      </c>
      <c r="G58" s="97">
        <v>2024</v>
      </c>
      <c r="H58" s="97">
        <v>2025</v>
      </c>
      <c r="I58" s="10" t="s">
        <v>17</v>
      </c>
      <c r="J58" s="28" t="s">
        <v>91</v>
      </c>
      <c r="K58" s="17" t="s">
        <v>93</v>
      </c>
      <c r="L58" s="4"/>
      <c r="N58" s="8" t="s">
        <v>0</v>
      </c>
      <c r="O58" s="121" t="s">
        <v>66</v>
      </c>
      <c r="P58" s="122"/>
      <c r="Q58" s="122"/>
      <c r="R58" s="122"/>
      <c r="S58" s="122"/>
      <c r="T58" s="122"/>
      <c r="U58" s="122"/>
      <c r="V58" s="122"/>
      <c r="W58" s="122"/>
      <c r="X58" s="123"/>
      <c r="AA58" s="8" t="s">
        <v>0</v>
      </c>
      <c r="AB58" s="121" t="s">
        <v>68</v>
      </c>
      <c r="AC58" s="122"/>
      <c r="AD58" s="122"/>
      <c r="AE58" s="122"/>
      <c r="AF58" s="122"/>
      <c r="AG58" s="122"/>
      <c r="AH58" s="122"/>
      <c r="AI58" s="122"/>
      <c r="AJ58" s="123"/>
      <c r="AK58" s="93"/>
      <c r="AL58" s="93"/>
      <c r="AM58" s="93"/>
    </row>
    <row r="59" spans="1:43" ht="39" customHeight="1" x14ac:dyDescent="0.2">
      <c r="A59" s="9" t="s">
        <v>7</v>
      </c>
      <c r="B59" s="39"/>
      <c r="C59" s="38"/>
      <c r="D59" s="39"/>
      <c r="E59" s="13">
        <v>4.7</v>
      </c>
      <c r="F59" s="98"/>
      <c r="G59" s="100"/>
      <c r="H59" s="118"/>
      <c r="I59" s="39"/>
      <c r="J59" s="39"/>
      <c r="K59" s="39"/>
      <c r="L59" s="4"/>
      <c r="N59" s="11" t="s">
        <v>1</v>
      </c>
      <c r="O59" s="11" t="s">
        <v>73</v>
      </c>
      <c r="P59" s="11" t="s">
        <v>75</v>
      </c>
      <c r="Q59" s="11" t="s">
        <v>79</v>
      </c>
      <c r="R59" s="11" t="s">
        <v>80</v>
      </c>
      <c r="S59" s="11" t="s">
        <v>81</v>
      </c>
      <c r="T59" s="10" t="s">
        <v>90</v>
      </c>
      <c r="U59" s="10" t="s">
        <v>96</v>
      </c>
      <c r="V59" s="10" t="s">
        <v>17</v>
      </c>
      <c r="W59" s="28" t="s">
        <v>95</v>
      </c>
      <c r="X59" s="72" t="s">
        <v>98</v>
      </c>
      <c r="Y59" s="4"/>
      <c r="AA59" s="11" t="s">
        <v>1</v>
      </c>
      <c r="AB59" s="11" t="s">
        <v>73</v>
      </c>
      <c r="AC59" s="11" t="s">
        <v>75</v>
      </c>
      <c r="AD59" s="11" t="s">
        <v>79</v>
      </c>
      <c r="AE59" s="11" t="s">
        <v>80</v>
      </c>
      <c r="AF59" s="11" t="s">
        <v>81</v>
      </c>
      <c r="AG59" s="11" t="s">
        <v>96</v>
      </c>
      <c r="AH59" s="10" t="s">
        <v>17</v>
      </c>
      <c r="AI59" s="28" t="s">
        <v>97</v>
      </c>
      <c r="AJ59" s="72" t="s">
        <v>93</v>
      </c>
      <c r="AK59" s="87"/>
      <c r="AL59" s="87"/>
      <c r="AM59" s="87"/>
      <c r="AN59" s="87"/>
      <c r="AO59" s="88"/>
      <c r="AP59" s="91"/>
      <c r="AQ59" s="88"/>
    </row>
    <row r="60" spans="1:43" ht="18.75" customHeight="1" x14ac:dyDescent="0.2">
      <c r="A60" s="9" t="s">
        <v>8</v>
      </c>
      <c r="B60" s="13">
        <v>5.0999999999999996</v>
      </c>
      <c r="C60" s="13">
        <v>4.4000000000000004</v>
      </c>
      <c r="D60" s="13">
        <v>4.7</v>
      </c>
      <c r="E60" s="13">
        <v>4</v>
      </c>
      <c r="F60" s="98">
        <v>4.5</v>
      </c>
      <c r="G60" s="101"/>
      <c r="H60" s="67"/>
      <c r="I60" s="13">
        <f>AVERAGE(C60:G60)</f>
        <v>4.4000000000000004</v>
      </c>
      <c r="J60" s="15"/>
      <c r="K60" s="15"/>
      <c r="L60" s="4"/>
      <c r="N60" s="9" t="s">
        <v>10</v>
      </c>
      <c r="O60" s="38"/>
      <c r="P60" s="38"/>
      <c r="Q60" s="39"/>
      <c r="R60" s="13"/>
      <c r="S60" s="13"/>
      <c r="U60" s="100"/>
      <c r="V60" s="39"/>
      <c r="W60" s="39"/>
      <c r="X60" s="75"/>
      <c r="Y60" s="4"/>
      <c r="AA60" s="9" t="s">
        <v>10</v>
      </c>
      <c r="AB60" s="39"/>
      <c r="AC60" s="38"/>
      <c r="AD60" s="39"/>
      <c r="AE60" s="39"/>
      <c r="AF60" s="39"/>
      <c r="AG60" s="39"/>
      <c r="AH60" s="39"/>
      <c r="AI60" s="39"/>
      <c r="AJ60" s="75"/>
      <c r="AK60" s="89"/>
      <c r="AL60" s="89"/>
      <c r="AM60" s="89"/>
      <c r="AN60" s="89"/>
      <c r="AO60" s="89"/>
      <c r="AP60" s="89"/>
      <c r="AQ60" s="89"/>
    </row>
    <row r="61" spans="1:43" ht="18.75" customHeight="1" x14ac:dyDescent="0.2">
      <c r="A61" s="9" t="s">
        <v>9</v>
      </c>
      <c r="B61" s="13">
        <v>4.5</v>
      </c>
      <c r="C61" s="13">
        <v>4</v>
      </c>
      <c r="D61" s="13">
        <v>4.3</v>
      </c>
      <c r="E61" s="13">
        <v>3.9</v>
      </c>
      <c r="F61" s="98">
        <v>4.2</v>
      </c>
      <c r="G61" s="101"/>
      <c r="H61" s="67">
        <v>3.5</v>
      </c>
      <c r="I61" s="13">
        <f t="shared" ref="I61:I71" si="9">AVERAGE(C61:G61)</f>
        <v>4.1000000000000005</v>
      </c>
      <c r="J61" s="15"/>
      <c r="K61" s="15">
        <f>(H61-I61)/I61</f>
        <v>-0.14634146341463425</v>
      </c>
      <c r="L61" s="4"/>
      <c r="N61" s="9" t="s">
        <v>11</v>
      </c>
      <c r="O61" s="39"/>
      <c r="P61" s="39"/>
      <c r="Q61" s="39"/>
      <c r="R61" s="13">
        <v>3.4</v>
      </c>
      <c r="S61" s="13"/>
      <c r="U61" s="101"/>
      <c r="V61" s="39"/>
      <c r="W61" s="39"/>
      <c r="X61" s="75"/>
      <c r="Y61" s="4"/>
      <c r="AA61" s="9" t="s">
        <v>11</v>
      </c>
      <c r="AB61" s="39"/>
      <c r="AC61" s="39"/>
      <c r="AD61" s="39"/>
      <c r="AE61" s="13">
        <v>3.15</v>
      </c>
      <c r="AF61" s="13"/>
      <c r="AG61" s="13"/>
      <c r="AH61" s="39"/>
      <c r="AI61" s="39"/>
      <c r="AJ61" s="75"/>
      <c r="AK61" s="89"/>
      <c r="AL61" s="89"/>
      <c r="AM61" s="89"/>
      <c r="AN61" s="89"/>
      <c r="AO61" s="89"/>
      <c r="AP61" s="89"/>
      <c r="AQ61" s="89"/>
    </row>
    <row r="62" spans="1:43" ht="18.75" customHeight="1" x14ac:dyDescent="0.2">
      <c r="A62" s="9" t="s">
        <v>10</v>
      </c>
      <c r="B62" s="13">
        <v>4.0999999999999996</v>
      </c>
      <c r="C62" s="13">
        <v>3.9</v>
      </c>
      <c r="D62" s="13">
        <v>3.9</v>
      </c>
      <c r="E62" s="13">
        <v>3.8</v>
      </c>
      <c r="F62" s="98">
        <v>4</v>
      </c>
      <c r="G62" s="101"/>
      <c r="H62" s="67">
        <v>3.5</v>
      </c>
      <c r="I62" s="13">
        <f t="shared" si="9"/>
        <v>3.9</v>
      </c>
      <c r="J62" s="15"/>
      <c r="K62" s="15">
        <f t="shared" ref="K62:K71" si="10">(H62-I62)/I62</f>
        <v>-0.10256410256410255</v>
      </c>
      <c r="N62" s="9" t="s">
        <v>62</v>
      </c>
      <c r="O62" s="39"/>
      <c r="P62" s="13">
        <v>3.2</v>
      </c>
      <c r="Q62" s="13">
        <v>3.6</v>
      </c>
      <c r="R62" s="13">
        <v>3.4</v>
      </c>
      <c r="S62" s="13"/>
      <c r="T62" s="67">
        <v>3.9</v>
      </c>
      <c r="U62" s="102">
        <v>4</v>
      </c>
      <c r="V62" s="20">
        <f>AVERAGE(Q62:U62)</f>
        <v>3.7250000000000001</v>
      </c>
      <c r="W62" s="39"/>
      <c r="X62" s="75"/>
      <c r="Y62" s="105"/>
      <c r="AA62" s="9" t="s">
        <v>62</v>
      </c>
      <c r="AB62" s="39"/>
      <c r="AC62" s="39"/>
      <c r="AD62" s="13">
        <v>3.4</v>
      </c>
      <c r="AE62" s="13">
        <v>3.1</v>
      </c>
      <c r="AF62" s="13"/>
      <c r="AG62" s="13"/>
      <c r="AH62" s="62">
        <f>AVERAGE(AB62:AF62)</f>
        <v>3.25</v>
      </c>
      <c r="AI62" s="15">
        <f t="shared" ref="AI62:AI70" si="11">(AE62-AD62)/AD62</f>
        <v>-8.8235294117647009E-2</v>
      </c>
      <c r="AJ62" s="75"/>
      <c r="AK62" s="89"/>
      <c r="AL62" s="89"/>
      <c r="AM62" s="89"/>
      <c r="AN62" s="89"/>
      <c r="AO62" s="89"/>
      <c r="AP62" s="92"/>
      <c r="AQ62" s="89"/>
    </row>
    <row r="63" spans="1:43" ht="18.75" customHeight="1" x14ac:dyDescent="0.2">
      <c r="A63" s="9" t="s">
        <v>11</v>
      </c>
      <c r="B63" s="13">
        <v>3.8</v>
      </c>
      <c r="C63" s="13">
        <v>3.8</v>
      </c>
      <c r="D63" s="13">
        <v>3.8</v>
      </c>
      <c r="E63" s="13">
        <v>3.7</v>
      </c>
      <c r="F63" s="98">
        <v>4</v>
      </c>
      <c r="G63" s="101"/>
      <c r="H63" s="67">
        <v>3.3</v>
      </c>
      <c r="I63" s="13">
        <f t="shared" si="9"/>
        <v>3.8250000000000002</v>
      </c>
      <c r="J63" s="15"/>
      <c r="K63" s="15">
        <f t="shared" si="10"/>
        <v>-0.13725490196078441</v>
      </c>
      <c r="N63" s="9" t="s">
        <v>63</v>
      </c>
      <c r="O63" s="13">
        <v>3.3</v>
      </c>
      <c r="P63" s="13">
        <v>3.2</v>
      </c>
      <c r="Q63" s="13">
        <v>3.6</v>
      </c>
      <c r="R63" s="13">
        <v>3.3</v>
      </c>
      <c r="S63" s="13">
        <v>2.7</v>
      </c>
      <c r="T63" s="67">
        <v>3.9</v>
      </c>
      <c r="U63" s="102">
        <v>4</v>
      </c>
      <c r="V63" s="20">
        <f t="shared" ref="V63:V81" si="12">AVERAGE(Q63:U63)</f>
        <v>3.5</v>
      </c>
      <c r="W63" s="15">
        <f>(U63-T63)/T63</f>
        <v>2.5641025641025664E-2</v>
      </c>
      <c r="X63" s="73">
        <f>(U63-V63)/V63</f>
        <v>0.14285714285714285</v>
      </c>
      <c r="Y63" s="4"/>
      <c r="AA63" s="9" t="s">
        <v>63</v>
      </c>
      <c r="AB63" s="39"/>
      <c r="AC63" s="13">
        <v>3.2</v>
      </c>
      <c r="AD63" s="13">
        <v>3.4</v>
      </c>
      <c r="AE63" s="13">
        <v>3.1</v>
      </c>
      <c r="AF63" s="13"/>
      <c r="AG63" s="13"/>
      <c r="AH63" s="62">
        <f t="shared" ref="AH63:AH81" si="13">AVERAGE(AB63:AF63)</f>
        <v>3.2333333333333329</v>
      </c>
      <c r="AI63" s="15">
        <f t="shared" si="11"/>
        <v>-8.8235294117647009E-2</v>
      </c>
      <c r="AJ63" s="73">
        <f t="shared" ref="AJ63:AJ81" si="14">(AE63-AH63)/AH63</f>
        <v>-4.1237113402061716E-2</v>
      </c>
      <c r="AK63" s="89"/>
      <c r="AL63" s="89"/>
      <c r="AM63" s="89"/>
      <c r="AN63" s="89"/>
      <c r="AO63" s="90"/>
      <c r="AP63" s="92"/>
      <c r="AQ63" s="92"/>
    </row>
    <row r="64" spans="1:43" ht="18.75" customHeight="1" x14ac:dyDescent="0.2">
      <c r="A64" s="9" t="s">
        <v>62</v>
      </c>
      <c r="B64" s="13">
        <v>3.6</v>
      </c>
      <c r="C64" s="13" t="s">
        <v>76</v>
      </c>
      <c r="D64" s="13">
        <v>3.8</v>
      </c>
      <c r="E64" s="13">
        <v>3.7</v>
      </c>
      <c r="F64" s="98">
        <v>3.7</v>
      </c>
      <c r="G64" s="104">
        <v>5</v>
      </c>
      <c r="H64" s="67">
        <v>3.3</v>
      </c>
      <c r="I64" s="13">
        <f t="shared" si="9"/>
        <v>4.05</v>
      </c>
      <c r="J64" s="15">
        <f>(H64-G64)/G64</f>
        <v>-0.34</v>
      </c>
      <c r="K64" s="15">
        <f t="shared" si="10"/>
        <v>-0.1851851851851852</v>
      </c>
      <c r="N64" s="9" t="s">
        <v>64</v>
      </c>
      <c r="O64" s="13">
        <v>3.4</v>
      </c>
      <c r="P64" s="13">
        <v>3.1</v>
      </c>
      <c r="Q64" s="13">
        <v>3.6</v>
      </c>
      <c r="R64" s="13">
        <v>3.3</v>
      </c>
      <c r="S64" s="13">
        <v>2.85</v>
      </c>
      <c r="T64" s="67">
        <v>3.9</v>
      </c>
      <c r="U64" s="102">
        <v>3.9</v>
      </c>
      <c r="V64" s="20">
        <f t="shared" si="12"/>
        <v>3.5100000000000002</v>
      </c>
      <c r="W64" s="15">
        <f t="shared" ref="W64:W80" si="15">(U64-T64)/T64</f>
        <v>0</v>
      </c>
      <c r="X64" s="73">
        <f t="shared" ref="X64:X81" si="16">(U64-V64)/V64</f>
        <v>0.11111111111111101</v>
      </c>
      <c r="Y64" s="4"/>
      <c r="AA64" s="9" t="s">
        <v>64</v>
      </c>
      <c r="AB64" s="13">
        <v>3.1</v>
      </c>
      <c r="AC64" s="13">
        <v>3.1</v>
      </c>
      <c r="AD64" s="13">
        <v>3.4</v>
      </c>
      <c r="AE64" s="13">
        <v>3.1</v>
      </c>
      <c r="AF64" s="13"/>
      <c r="AG64" s="13"/>
      <c r="AH64" s="62">
        <f t="shared" si="13"/>
        <v>3.1749999999999998</v>
      </c>
      <c r="AI64" s="15">
        <f t="shared" si="11"/>
        <v>-8.8235294117647009E-2</v>
      </c>
      <c r="AJ64" s="73">
        <f t="shared" si="14"/>
        <v>-2.3622047244094405E-2</v>
      </c>
      <c r="AK64" s="89"/>
      <c r="AL64" s="89"/>
      <c r="AM64" s="89"/>
      <c r="AN64" s="89"/>
      <c r="AO64" s="90"/>
      <c r="AP64" s="92"/>
      <c r="AQ64" s="92"/>
    </row>
    <row r="65" spans="1:46" ht="18.75" customHeight="1" x14ac:dyDescent="0.2">
      <c r="A65" s="9" t="s">
        <v>63</v>
      </c>
      <c r="B65" s="13">
        <v>3.6</v>
      </c>
      <c r="C65" s="13">
        <v>3.8</v>
      </c>
      <c r="D65" s="13">
        <v>3.8</v>
      </c>
      <c r="E65" s="13">
        <v>3.4</v>
      </c>
      <c r="F65" s="98">
        <v>3.5</v>
      </c>
      <c r="G65" s="104">
        <v>4.5</v>
      </c>
      <c r="H65" s="67">
        <v>3.2</v>
      </c>
      <c r="I65" s="13">
        <f t="shared" si="9"/>
        <v>3.8</v>
      </c>
      <c r="J65" s="15">
        <f t="shared" ref="J65:J69" si="17">(H65-G65)/G65</f>
        <v>-0.28888888888888886</v>
      </c>
      <c r="K65" s="15">
        <f t="shared" si="10"/>
        <v>-0.15789473684210517</v>
      </c>
      <c r="N65" s="9" t="s">
        <v>49</v>
      </c>
      <c r="O65" s="13">
        <v>3.5</v>
      </c>
      <c r="P65" s="13">
        <v>3.1</v>
      </c>
      <c r="Q65" s="13">
        <v>3.6</v>
      </c>
      <c r="R65" s="13">
        <v>3.3</v>
      </c>
      <c r="S65" s="13">
        <v>2.85</v>
      </c>
      <c r="T65" s="67">
        <v>3.9</v>
      </c>
      <c r="U65" s="102">
        <v>3.9</v>
      </c>
      <c r="V65" s="20">
        <f t="shared" si="12"/>
        <v>3.5100000000000002</v>
      </c>
      <c r="W65" s="15">
        <f t="shared" si="15"/>
        <v>0</v>
      </c>
      <c r="X65" s="73">
        <f t="shared" si="16"/>
        <v>0.11111111111111101</v>
      </c>
      <c r="Y65" s="4"/>
      <c r="AA65" s="9" t="s">
        <v>49</v>
      </c>
      <c r="AB65" s="13">
        <v>3.2</v>
      </c>
      <c r="AC65" s="13">
        <v>3.1</v>
      </c>
      <c r="AD65" s="13">
        <v>3.4</v>
      </c>
      <c r="AE65" s="13">
        <v>3.1</v>
      </c>
      <c r="AF65" s="13"/>
      <c r="AG65" s="13"/>
      <c r="AH65" s="62">
        <f t="shared" si="13"/>
        <v>3.2</v>
      </c>
      <c r="AI65" s="15">
        <f t="shared" si="11"/>
        <v>-8.8235294117647009E-2</v>
      </c>
      <c r="AJ65" s="73">
        <f t="shared" si="14"/>
        <v>-3.1250000000000028E-2</v>
      </c>
      <c r="AK65" s="89"/>
      <c r="AL65" s="89"/>
      <c r="AM65" s="89"/>
      <c r="AN65" s="89"/>
      <c r="AO65" s="90"/>
      <c r="AP65" s="92"/>
      <c r="AQ65" s="92"/>
    </row>
    <row r="66" spans="1:46" ht="18.75" customHeight="1" x14ac:dyDescent="0.2">
      <c r="A66" s="9" t="s">
        <v>64</v>
      </c>
      <c r="B66" s="13">
        <v>3.6</v>
      </c>
      <c r="C66" s="13">
        <v>3.7</v>
      </c>
      <c r="D66" s="13">
        <v>3.8</v>
      </c>
      <c r="E66" s="13">
        <v>3.4</v>
      </c>
      <c r="F66" s="98">
        <v>3.5</v>
      </c>
      <c r="G66" s="104">
        <v>4</v>
      </c>
      <c r="H66" s="67">
        <v>3.2</v>
      </c>
      <c r="I66" s="13">
        <f t="shared" si="9"/>
        <v>3.6799999999999997</v>
      </c>
      <c r="J66" s="15">
        <f t="shared" si="17"/>
        <v>-0.19999999999999996</v>
      </c>
      <c r="K66" s="15">
        <f t="shared" si="10"/>
        <v>-0.13043478260869554</v>
      </c>
      <c r="N66" s="9" t="s">
        <v>50</v>
      </c>
      <c r="O66" s="13">
        <v>3.5</v>
      </c>
      <c r="P66" s="13">
        <v>3.1</v>
      </c>
      <c r="Q66" s="13">
        <v>3.6</v>
      </c>
      <c r="R66" s="13">
        <v>3.3</v>
      </c>
      <c r="S66" s="13">
        <v>2.85</v>
      </c>
      <c r="T66" s="67">
        <v>3.9</v>
      </c>
      <c r="U66" s="102">
        <v>3.9</v>
      </c>
      <c r="V66" s="20">
        <f t="shared" si="12"/>
        <v>3.5100000000000002</v>
      </c>
      <c r="W66" s="15">
        <f t="shared" si="15"/>
        <v>0</v>
      </c>
      <c r="X66" s="73">
        <f t="shared" si="16"/>
        <v>0.11111111111111101</v>
      </c>
      <c r="Y66" s="4"/>
      <c r="AA66" s="9" t="s">
        <v>50</v>
      </c>
      <c r="AB66" s="13">
        <v>3.2</v>
      </c>
      <c r="AC66" s="13">
        <v>3.1</v>
      </c>
      <c r="AD66" s="13">
        <v>3.4</v>
      </c>
      <c r="AE66" s="13">
        <v>3.1</v>
      </c>
      <c r="AF66" s="13">
        <v>2.5</v>
      </c>
      <c r="AG66" s="13"/>
      <c r="AH66" s="62">
        <f t="shared" si="13"/>
        <v>3.06</v>
      </c>
      <c r="AI66" s="15">
        <f t="shared" si="11"/>
        <v>-8.8235294117647009E-2</v>
      </c>
      <c r="AJ66" s="73">
        <f t="shared" si="14"/>
        <v>1.3071895424836612E-2</v>
      </c>
      <c r="AK66" s="89"/>
      <c r="AL66" s="89"/>
      <c r="AM66" s="89"/>
      <c r="AN66" s="89"/>
      <c r="AO66" s="90"/>
      <c r="AP66" s="92"/>
      <c r="AQ66" s="92"/>
    </row>
    <row r="67" spans="1:46" ht="18.75" customHeight="1" x14ac:dyDescent="0.2">
      <c r="A67" s="9" t="s">
        <v>49</v>
      </c>
      <c r="B67" s="13">
        <v>3.6</v>
      </c>
      <c r="C67" s="13">
        <v>3.7</v>
      </c>
      <c r="D67" s="13">
        <v>3.8</v>
      </c>
      <c r="E67" s="13">
        <v>3.2</v>
      </c>
      <c r="F67" s="98">
        <v>3.5</v>
      </c>
      <c r="G67" s="104">
        <v>4</v>
      </c>
      <c r="H67" s="67">
        <v>3.35</v>
      </c>
      <c r="I67" s="13">
        <f t="shared" si="9"/>
        <v>3.6399999999999997</v>
      </c>
      <c r="J67" s="15">
        <f t="shared" si="17"/>
        <v>-0.16249999999999998</v>
      </c>
      <c r="K67" s="15">
        <f t="shared" si="10"/>
        <v>-7.9670329670329568E-2</v>
      </c>
      <c r="N67" s="9" t="s">
        <v>51</v>
      </c>
      <c r="O67" s="13">
        <v>3.5</v>
      </c>
      <c r="P67" s="13">
        <v>3.1</v>
      </c>
      <c r="Q67" s="13">
        <v>3.6</v>
      </c>
      <c r="R67" s="13">
        <v>3.3</v>
      </c>
      <c r="S67" s="13">
        <v>2.85</v>
      </c>
      <c r="T67" s="68">
        <v>4</v>
      </c>
      <c r="U67" s="14">
        <v>3.9</v>
      </c>
      <c r="V67" s="20">
        <f t="shared" si="12"/>
        <v>3.53</v>
      </c>
      <c r="W67" s="15">
        <f t="shared" si="15"/>
        <v>-2.5000000000000022E-2</v>
      </c>
      <c r="X67" s="73">
        <f t="shared" si="16"/>
        <v>0.10481586402266292</v>
      </c>
      <c r="Y67" s="4"/>
      <c r="AA67" s="9" t="s">
        <v>51</v>
      </c>
      <c r="AB67" s="13">
        <v>3.2</v>
      </c>
      <c r="AC67" s="13">
        <v>3.1</v>
      </c>
      <c r="AD67" s="13">
        <v>3.4</v>
      </c>
      <c r="AE67" s="13">
        <v>3.1</v>
      </c>
      <c r="AF67" s="13">
        <v>2.5</v>
      </c>
      <c r="AG67" s="13"/>
      <c r="AH67" s="62">
        <f t="shared" si="13"/>
        <v>3.06</v>
      </c>
      <c r="AI67" s="15">
        <f t="shared" si="11"/>
        <v>-8.8235294117647009E-2</v>
      </c>
      <c r="AJ67" s="73">
        <f t="shared" si="14"/>
        <v>1.3071895424836612E-2</v>
      </c>
      <c r="AK67" s="89"/>
      <c r="AL67" s="89"/>
      <c r="AM67" s="89"/>
      <c r="AN67" s="89"/>
      <c r="AO67" s="90"/>
      <c r="AP67" s="92"/>
      <c r="AQ67" s="92"/>
      <c r="AT67" s="1" t="s">
        <v>20</v>
      </c>
    </row>
    <row r="68" spans="1:46" ht="18.75" customHeight="1" x14ac:dyDescent="0.2">
      <c r="A68" s="9" t="s">
        <v>50</v>
      </c>
      <c r="B68" s="13">
        <v>3.7</v>
      </c>
      <c r="C68" s="13">
        <v>3.7</v>
      </c>
      <c r="D68" s="63">
        <v>3.8</v>
      </c>
      <c r="E68" s="63">
        <v>3.1</v>
      </c>
      <c r="F68" s="98">
        <v>3.5</v>
      </c>
      <c r="G68" s="102">
        <v>4.0999999999999996</v>
      </c>
      <c r="H68" s="67">
        <v>3.35</v>
      </c>
      <c r="I68" s="13">
        <f t="shared" si="9"/>
        <v>3.6399999999999997</v>
      </c>
      <c r="J68" s="15">
        <f t="shared" si="17"/>
        <v>-0.1829268292682926</v>
      </c>
      <c r="K68" s="15">
        <f t="shared" si="10"/>
        <v>-7.9670329670329568E-2</v>
      </c>
      <c r="N68" s="9" t="s">
        <v>52</v>
      </c>
      <c r="O68" s="13">
        <v>3.5</v>
      </c>
      <c r="P68" s="13">
        <v>3.1</v>
      </c>
      <c r="Q68" s="13">
        <v>3.6</v>
      </c>
      <c r="R68" s="13">
        <v>3.3</v>
      </c>
      <c r="S68" s="13">
        <v>2.85</v>
      </c>
      <c r="T68" s="68">
        <v>4</v>
      </c>
      <c r="U68" s="14">
        <v>3.9</v>
      </c>
      <c r="V68" s="20">
        <f t="shared" si="12"/>
        <v>3.53</v>
      </c>
      <c r="W68" s="15">
        <f t="shared" si="15"/>
        <v>-2.5000000000000022E-2</v>
      </c>
      <c r="X68" s="73">
        <f t="shared" si="16"/>
        <v>0.10481586402266292</v>
      </c>
      <c r="Y68" s="4"/>
      <c r="AA68" s="9" t="s">
        <v>52</v>
      </c>
      <c r="AB68" s="13">
        <v>3.2</v>
      </c>
      <c r="AC68" s="13">
        <v>3.1</v>
      </c>
      <c r="AD68" s="13">
        <v>3.4</v>
      </c>
      <c r="AE68" s="13">
        <v>3.1</v>
      </c>
      <c r="AF68" s="13">
        <v>2.5</v>
      </c>
      <c r="AG68" s="13"/>
      <c r="AH68" s="62">
        <f t="shared" si="13"/>
        <v>3.06</v>
      </c>
      <c r="AI68" s="15">
        <f t="shared" si="11"/>
        <v>-8.8235294117647009E-2</v>
      </c>
      <c r="AJ68" s="73">
        <f t="shared" si="14"/>
        <v>1.3071895424836612E-2</v>
      </c>
      <c r="AK68" s="89"/>
      <c r="AL68" s="89"/>
      <c r="AM68" s="89"/>
      <c r="AN68" s="89"/>
      <c r="AO68" s="90"/>
      <c r="AP68" s="92"/>
      <c r="AQ68" s="92"/>
    </row>
    <row r="69" spans="1:46" ht="18.75" customHeight="1" x14ac:dyDescent="0.2">
      <c r="A69" s="9" t="s">
        <v>51</v>
      </c>
      <c r="B69" s="13">
        <v>3.7</v>
      </c>
      <c r="C69" s="13">
        <v>3.7</v>
      </c>
      <c r="D69" s="63">
        <v>3.8</v>
      </c>
      <c r="E69" s="63">
        <v>3.2</v>
      </c>
      <c r="F69" s="98">
        <v>3.5</v>
      </c>
      <c r="G69" s="102">
        <v>4.0999999999999996</v>
      </c>
      <c r="H69" s="67">
        <v>3.45</v>
      </c>
      <c r="I69" s="13">
        <f t="shared" si="9"/>
        <v>3.6599999999999993</v>
      </c>
      <c r="J69" s="15">
        <f t="shared" si="17"/>
        <v>-0.15853658536585355</v>
      </c>
      <c r="K69" s="15">
        <f t="shared" si="10"/>
        <v>-5.7377049180327627E-2</v>
      </c>
      <c r="N69" s="9" t="s">
        <v>53</v>
      </c>
      <c r="O69" s="13">
        <v>3.5</v>
      </c>
      <c r="P69" s="13">
        <v>3.1</v>
      </c>
      <c r="Q69" s="13">
        <v>3.5</v>
      </c>
      <c r="R69" s="13">
        <v>3.3</v>
      </c>
      <c r="S69" s="13">
        <v>2.85</v>
      </c>
      <c r="T69" s="68">
        <v>4</v>
      </c>
      <c r="U69" s="14">
        <v>3.9</v>
      </c>
      <c r="V69" s="20">
        <f t="shared" si="12"/>
        <v>3.5100000000000002</v>
      </c>
      <c r="W69" s="15">
        <f t="shared" si="15"/>
        <v>-2.5000000000000022E-2</v>
      </c>
      <c r="X69" s="73">
        <f t="shared" si="16"/>
        <v>0.11111111111111101</v>
      </c>
      <c r="Y69" s="4"/>
      <c r="AA69" s="9" t="s">
        <v>53</v>
      </c>
      <c r="AB69" s="13">
        <v>3.2</v>
      </c>
      <c r="AC69" s="13">
        <v>3.1</v>
      </c>
      <c r="AD69" s="13">
        <v>3.35</v>
      </c>
      <c r="AE69" s="13">
        <v>3.1</v>
      </c>
      <c r="AF69" s="13"/>
      <c r="AG69" s="13"/>
      <c r="AH69" s="62">
        <f t="shared" si="13"/>
        <v>3.1875</v>
      </c>
      <c r="AI69" s="15">
        <f t="shared" si="11"/>
        <v>-7.4626865671641784E-2</v>
      </c>
      <c r="AJ69" s="73">
        <f t="shared" si="14"/>
        <v>-2.7450980392156835E-2</v>
      </c>
      <c r="AK69" s="89"/>
      <c r="AL69" s="89"/>
      <c r="AM69" s="89"/>
      <c r="AN69" s="89"/>
      <c r="AO69" s="90"/>
      <c r="AP69" s="92"/>
      <c r="AQ69" s="92"/>
    </row>
    <row r="70" spans="1:46" s="4" customFormat="1" ht="18.75" customHeight="1" x14ac:dyDescent="0.2">
      <c r="A70" s="9" t="s">
        <v>52</v>
      </c>
      <c r="B70" s="13">
        <v>3.6</v>
      </c>
      <c r="C70" s="13">
        <v>3.7</v>
      </c>
      <c r="D70" s="63">
        <v>3.6</v>
      </c>
      <c r="E70" s="63"/>
      <c r="F70" s="63"/>
      <c r="G70" s="102">
        <v>4.0999999999999996</v>
      </c>
      <c r="H70" s="106">
        <v>3.6</v>
      </c>
      <c r="I70" s="13">
        <f t="shared" si="9"/>
        <v>3.8000000000000003</v>
      </c>
      <c r="J70" s="15"/>
      <c r="K70" s="15">
        <f t="shared" si="10"/>
        <v>-5.2631578947368467E-2</v>
      </c>
      <c r="L70" s="1"/>
      <c r="N70" s="9" t="s">
        <v>54</v>
      </c>
      <c r="O70" s="13">
        <v>3.5</v>
      </c>
      <c r="P70" s="13">
        <v>3.1</v>
      </c>
      <c r="Q70" s="13">
        <v>3.4</v>
      </c>
      <c r="R70" s="13">
        <v>3.3</v>
      </c>
      <c r="S70" s="13">
        <v>2.85</v>
      </c>
      <c r="T70" s="68">
        <v>4</v>
      </c>
      <c r="U70" s="14">
        <v>3.9</v>
      </c>
      <c r="V70" s="20">
        <f t="shared" si="12"/>
        <v>3.4899999999999998</v>
      </c>
      <c r="W70" s="15">
        <f t="shared" si="15"/>
        <v>-2.5000000000000022E-2</v>
      </c>
      <c r="X70" s="73">
        <f t="shared" si="16"/>
        <v>0.11747851002865334</v>
      </c>
      <c r="AA70" s="9" t="s">
        <v>54</v>
      </c>
      <c r="AB70" s="13">
        <v>3.2</v>
      </c>
      <c r="AC70" s="13">
        <v>3.1</v>
      </c>
      <c r="AD70" s="13">
        <v>3.35</v>
      </c>
      <c r="AE70" s="13">
        <v>3.1</v>
      </c>
      <c r="AF70" s="13">
        <v>2.5</v>
      </c>
      <c r="AG70" s="13"/>
      <c r="AH70" s="62">
        <f t="shared" si="13"/>
        <v>3.05</v>
      </c>
      <c r="AI70" s="15">
        <f t="shared" si="11"/>
        <v>-7.4626865671641784E-2</v>
      </c>
      <c r="AJ70" s="73">
        <f t="shared" si="14"/>
        <v>1.6393442622950907E-2</v>
      </c>
      <c r="AK70" s="89"/>
      <c r="AL70" s="89"/>
      <c r="AM70" s="89"/>
      <c r="AN70" s="89"/>
      <c r="AO70" s="90"/>
      <c r="AP70" s="92"/>
      <c r="AQ70" s="92"/>
    </row>
    <row r="71" spans="1:46" s="4" customFormat="1" ht="18.75" customHeight="1" x14ac:dyDescent="0.2">
      <c r="A71" s="9" t="s">
        <v>53</v>
      </c>
      <c r="B71" s="39"/>
      <c r="C71" s="13"/>
      <c r="D71" s="13"/>
      <c r="E71" s="13"/>
      <c r="F71" s="98"/>
      <c r="G71" s="102">
        <v>4.0999999999999996</v>
      </c>
      <c r="H71" s="106"/>
      <c r="I71" s="13">
        <f t="shared" si="9"/>
        <v>4.0999999999999996</v>
      </c>
      <c r="J71" s="15"/>
      <c r="K71" s="15">
        <f t="shared" si="10"/>
        <v>-1</v>
      </c>
      <c r="L71" s="1"/>
      <c r="N71" s="9" t="s">
        <v>55</v>
      </c>
      <c r="O71" s="13">
        <v>3.5</v>
      </c>
      <c r="P71" s="13"/>
      <c r="Q71" s="13" t="s">
        <v>74</v>
      </c>
      <c r="R71" s="13">
        <v>3.1</v>
      </c>
      <c r="S71" s="13">
        <v>2.85</v>
      </c>
      <c r="T71" s="68">
        <v>4</v>
      </c>
      <c r="U71" s="14">
        <v>3.9</v>
      </c>
      <c r="V71" s="20">
        <f t="shared" si="12"/>
        <v>3.4624999999999999</v>
      </c>
      <c r="W71" s="15">
        <f t="shared" si="15"/>
        <v>-2.5000000000000022E-2</v>
      </c>
      <c r="X71" s="73">
        <f t="shared" si="16"/>
        <v>0.1263537906137184</v>
      </c>
      <c r="AA71" s="9" t="s">
        <v>55</v>
      </c>
      <c r="AB71" s="13">
        <v>3.2</v>
      </c>
      <c r="AC71" s="13">
        <v>3.1</v>
      </c>
      <c r="AD71" s="13" t="s">
        <v>74</v>
      </c>
      <c r="AE71" s="13">
        <v>2.9</v>
      </c>
      <c r="AF71" s="13">
        <v>2.5</v>
      </c>
      <c r="AG71" s="13"/>
      <c r="AH71" s="62">
        <f t="shared" si="13"/>
        <v>2.9250000000000003</v>
      </c>
      <c r="AI71" s="15"/>
      <c r="AJ71" s="73">
        <f t="shared" si="14"/>
        <v>-8.5470085470086676E-3</v>
      </c>
      <c r="AK71" s="89"/>
      <c r="AL71" s="89"/>
      <c r="AM71" s="89"/>
      <c r="AN71" s="89"/>
      <c r="AO71" s="90"/>
      <c r="AP71" s="92"/>
      <c r="AQ71" s="92"/>
    </row>
    <row r="72" spans="1:46" ht="18.75" customHeight="1" x14ac:dyDescent="0.2">
      <c r="A72" s="9" t="s">
        <v>54</v>
      </c>
      <c r="B72" s="39"/>
      <c r="C72" s="13"/>
      <c r="D72" s="13"/>
      <c r="E72" s="13"/>
      <c r="F72" s="98"/>
      <c r="G72" s="102"/>
      <c r="I72" s="13"/>
      <c r="J72" s="51"/>
      <c r="K72" s="15"/>
      <c r="N72" s="9" t="s">
        <v>56</v>
      </c>
      <c r="O72" s="13" t="s">
        <v>74</v>
      </c>
      <c r="P72" s="13">
        <v>3.1</v>
      </c>
      <c r="Q72" s="13" t="s">
        <v>74</v>
      </c>
      <c r="R72" s="13"/>
      <c r="S72" s="13">
        <v>2.85</v>
      </c>
      <c r="T72" s="68">
        <v>4</v>
      </c>
      <c r="U72" s="14"/>
      <c r="V72" s="20">
        <f t="shared" si="12"/>
        <v>3.4249999999999998</v>
      </c>
      <c r="W72" s="15">
        <f t="shared" si="15"/>
        <v>-1</v>
      </c>
      <c r="X72" s="73">
        <f t="shared" si="16"/>
        <v>-1</v>
      </c>
      <c r="AA72" s="9" t="s">
        <v>56</v>
      </c>
      <c r="AB72" s="13" t="s">
        <v>74</v>
      </c>
      <c r="AC72" s="13">
        <v>3.1</v>
      </c>
      <c r="AD72" s="13" t="s">
        <v>74</v>
      </c>
      <c r="AE72" s="13"/>
      <c r="AF72" s="13"/>
      <c r="AG72" s="13"/>
      <c r="AH72" s="62">
        <f t="shared" si="13"/>
        <v>3.1</v>
      </c>
      <c r="AI72" s="15"/>
      <c r="AJ72" s="73">
        <f t="shared" si="14"/>
        <v>-1</v>
      </c>
      <c r="AK72" s="89"/>
      <c r="AL72" s="89"/>
      <c r="AM72" s="89"/>
      <c r="AN72" s="89"/>
      <c r="AO72" s="90"/>
      <c r="AP72" s="92"/>
      <c r="AQ72" s="92"/>
    </row>
    <row r="73" spans="1:46" ht="18.75" customHeight="1" x14ac:dyDescent="0.2">
      <c r="A73" s="9" t="s">
        <v>55</v>
      </c>
      <c r="B73" s="39"/>
      <c r="C73" s="13"/>
      <c r="D73" s="13"/>
      <c r="E73" s="13"/>
      <c r="F73" s="98"/>
      <c r="G73" s="102"/>
      <c r="I73" s="20"/>
      <c r="J73" s="51"/>
      <c r="K73" s="51"/>
      <c r="N73" s="9" t="s">
        <v>57</v>
      </c>
      <c r="O73" s="13" t="s">
        <v>74</v>
      </c>
      <c r="P73" s="13">
        <v>3.1</v>
      </c>
      <c r="Q73" s="13">
        <v>3.4</v>
      </c>
      <c r="R73" s="13">
        <v>2.9</v>
      </c>
      <c r="S73" s="13">
        <v>2.85</v>
      </c>
      <c r="T73" s="68">
        <v>4</v>
      </c>
      <c r="U73" s="14"/>
      <c r="V73" s="20">
        <f t="shared" si="12"/>
        <v>3.2875000000000001</v>
      </c>
      <c r="W73" s="15">
        <f t="shared" si="15"/>
        <v>-1</v>
      </c>
      <c r="X73" s="73">
        <f t="shared" si="16"/>
        <v>-1</v>
      </c>
      <c r="AA73" s="9" t="s">
        <v>57</v>
      </c>
      <c r="AB73" s="13">
        <v>3.2</v>
      </c>
      <c r="AC73" s="13">
        <v>3.1</v>
      </c>
      <c r="AD73" s="13">
        <v>3.35</v>
      </c>
      <c r="AE73" s="13">
        <v>2.9</v>
      </c>
      <c r="AF73" s="13">
        <v>2.5</v>
      </c>
      <c r="AG73" s="13"/>
      <c r="AH73" s="62">
        <f t="shared" si="13"/>
        <v>3.0100000000000002</v>
      </c>
      <c r="AI73" s="15">
        <f t="shared" ref="AI73:AI80" si="18">(AE73-AD73)/AD73</f>
        <v>-0.13432835820895528</v>
      </c>
      <c r="AJ73" s="73">
        <f t="shared" si="14"/>
        <v>-3.6544850498338971E-2</v>
      </c>
      <c r="AK73" s="89"/>
      <c r="AL73" s="89"/>
      <c r="AM73" s="89"/>
      <c r="AN73" s="89"/>
      <c r="AO73" s="90"/>
      <c r="AP73" s="92"/>
      <c r="AQ73" s="92"/>
    </row>
    <row r="74" spans="1:46" ht="18.75" customHeight="1" x14ac:dyDescent="0.2">
      <c r="A74" s="27" t="s">
        <v>56</v>
      </c>
      <c r="B74" s="54"/>
      <c r="C74" s="61"/>
      <c r="D74" s="61"/>
      <c r="E74" s="61"/>
      <c r="F74" s="99"/>
      <c r="G74" s="103"/>
      <c r="H74" s="61"/>
      <c r="I74" s="41"/>
      <c r="J74" s="52"/>
      <c r="K74" s="52"/>
      <c r="N74" s="9" t="s">
        <v>58</v>
      </c>
      <c r="O74" s="13">
        <v>3.5</v>
      </c>
      <c r="P74" s="13">
        <v>3.1</v>
      </c>
      <c r="Q74" s="13">
        <v>3.4</v>
      </c>
      <c r="R74" s="13">
        <v>2.9</v>
      </c>
      <c r="S74" s="13">
        <v>2.8</v>
      </c>
      <c r="T74" s="68">
        <v>4</v>
      </c>
      <c r="U74" s="14">
        <v>3.9</v>
      </c>
      <c r="V74" s="20">
        <f t="shared" si="12"/>
        <v>3.4</v>
      </c>
      <c r="W74" s="15">
        <f t="shared" si="15"/>
        <v>-2.5000000000000022E-2</v>
      </c>
      <c r="X74" s="73">
        <f t="shared" si="16"/>
        <v>0.14705882352941177</v>
      </c>
      <c r="AA74" s="9" t="s">
        <v>58</v>
      </c>
      <c r="AB74" s="13">
        <v>3.2</v>
      </c>
      <c r="AC74" s="13">
        <v>3.1</v>
      </c>
      <c r="AD74" s="13">
        <v>3.35</v>
      </c>
      <c r="AE74" s="13">
        <v>2.6</v>
      </c>
      <c r="AF74" s="13"/>
      <c r="AG74" s="13"/>
      <c r="AH74" s="62">
        <f t="shared" si="13"/>
        <v>3.0625</v>
      </c>
      <c r="AI74" s="15">
        <f t="shared" si="18"/>
        <v>-0.22388059701492538</v>
      </c>
      <c r="AJ74" s="73">
        <f t="shared" si="14"/>
        <v>-0.15102040816326529</v>
      </c>
      <c r="AK74" s="89"/>
      <c r="AL74" s="89"/>
      <c r="AM74" s="89"/>
      <c r="AN74" s="89"/>
      <c r="AO74" s="90"/>
      <c r="AP74" s="92"/>
      <c r="AQ74" s="92"/>
    </row>
    <row r="75" spans="1:46" ht="18.75" customHeight="1" x14ac:dyDescent="0.2">
      <c r="A75" s="34"/>
      <c r="B75" s="37"/>
      <c r="C75" s="37"/>
      <c r="D75" s="37"/>
      <c r="E75" s="37"/>
      <c r="F75" s="37"/>
      <c r="G75" s="37"/>
      <c r="H75" s="37"/>
      <c r="I75" s="37"/>
      <c r="J75" s="37"/>
      <c r="N75" s="9" t="s">
        <v>59</v>
      </c>
      <c r="O75" s="13">
        <v>3.5</v>
      </c>
      <c r="P75" s="13">
        <v>3.1</v>
      </c>
      <c r="Q75" s="13">
        <v>3.4</v>
      </c>
      <c r="R75" s="13">
        <v>2.7</v>
      </c>
      <c r="S75" s="13">
        <v>2.8</v>
      </c>
      <c r="T75" s="67">
        <v>4</v>
      </c>
      <c r="U75" s="102">
        <v>3.9</v>
      </c>
      <c r="V75" s="20">
        <f t="shared" si="12"/>
        <v>3.3599999999999994</v>
      </c>
      <c r="W75" s="15">
        <f t="shared" si="15"/>
        <v>-2.5000000000000022E-2</v>
      </c>
      <c r="X75" s="73">
        <f t="shared" si="16"/>
        <v>0.16071428571428589</v>
      </c>
      <c r="AA75" s="9" t="s">
        <v>59</v>
      </c>
      <c r="AB75" s="13">
        <v>3.2</v>
      </c>
      <c r="AC75" s="13">
        <v>3.1</v>
      </c>
      <c r="AD75" s="13">
        <v>3.35</v>
      </c>
      <c r="AE75" s="13">
        <v>2.7</v>
      </c>
      <c r="AF75" s="13">
        <v>2.5</v>
      </c>
      <c r="AG75" s="13"/>
      <c r="AH75" s="62">
        <f t="shared" si="13"/>
        <v>2.97</v>
      </c>
      <c r="AI75" s="15">
        <f t="shared" si="18"/>
        <v>-0.19402985074626863</v>
      </c>
      <c r="AJ75" s="73">
        <f t="shared" si="14"/>
        <v>-9.0909090909090912E-2</v>
      </c>
      <c r="AK75" s="89"/>
      <c r="AL75" s="89"/>
      <c r="AM75" s="89"/>
      <c r="AN75" s="90"/>
      <c r="AO75" s="92"/>
      <c r="AP75" s="92"/>
    </row>
    <row r="76" spans="1:46" ht="18.75" customHeight="1" x14ac:dyDescent="0.2">
      <c r="A76" s="34"/>
      <c r="B76" s="37"/>
      <c r="C76" s="37"/>
      <c r="D76" s="37"/>
      <c r="E76" s="37"/>
      <c r="F76" s="37"/>
      <c r="G76" s="37"/>
      <c r="H76" s="37"/>
      <c r="I76" s="37"/>
      <c r="J76" s="37"/>
      <c r="N76" s="9" t="s">
        <v>60</v>
      </c>
      <c r="O76" s="13">
        <v>3.5</v>
      </c>
      <c r="P76" s="13">
        <v>3.1</v>
      </c>
      <c r="Q76" s="13">
        <v>3.4</v>
      </c>
      <c r="R76" s="13">
        <v>2.6</v>
      </c>
      <c r="S76" s="13">
        <v>2.8</v>
      </c>
      <c r="T76" s="67">
        <v>4</v>
      </c>
      <c r="U76" s="102"/>
      <c r="V76" s="20">
        <f t="shared" si="12"/>
        <v>3.2</v>
      </c>
      <c r="W76" s="15">
        <f t="shared" si="15"/>
        <v>-1</v>
      </c>
      <c r="X76" s="73">
        <f t="shared" si="16"/>
        <v>-1</v>
      </c>
      <c r="AA76" s="9" t="s">
        <v>60</v>
      </c>
      <c r="AB76" s="13">
        <v>3.2</v>
      </c>
      <c r="AC76" s="13">
        <v>3.1</v>
      </c>
      <c r="AD76" s="13">
        <v>3.35</v>
      </c>
      <c r="AE76" s="13">
        <v>2.7</v>
      </c>
      <c r="AF76" s="13">
        <v>2.5</v>
      </c>
      <c r="AG76" s="13"/>
      <c r="AH76" s="62">
        <f t="shared" si="13"/>
        <v>2.97</v>
      </c>
      <c r="AI76" s="15">
        <f t="shared" si="18"/>
        <v>-0.19402985074626863</v>
      </c>
      <c r="AJ76" s="73">
        <f t="shared" si="14"/>
        <v>-9.0909090909090912E-2</v>
      </c>
      <c r="AK76" s="89"/>
      <c r="AL76" s="89"/>
      <c r="AM76" s="89"/>
      <c r="AN76" s="90"/>
      <c r="AO76" s="92"/>
      <c r="AP76" s="92"/>
    </row>
    <row r="77" spans="1:46" ht="18.75" customHeight="1" x14ac:dyDescent="0.2">
      <c r="A77" s="34"/>
      <c r="B77" s="37"/>
      <c r="C77" s="37"/>
      <c r="D77" s="37"/>
      <c r="E77" s="37"/>
      <c r="F77" s="37"/>
      <c r="G77" s="37"/>
      <c r="H77" s="37"/>
      <c r="I77" s="37"/>
      <c r="J77" s="37"/>
      <c r="N77" s="9" t="s">
        <v>61</v>
      </c>
      <c r="O77" s="13">
        <v>3.4</v>
      </c>
      <c r="P77" s="13">
        <v>3.1</v>
      </c>
      <c r="Q77" s="13">
        <v>3.4</v>
      </c>
      <c r="R77" s="13">
        <v>2.5</v>
      </c>
      <c r="S77" s="13">
        <v>2.8</v>
      </c>
      <c r="T77" s="67">
        <v>4</v>
      </c>
      <c r="U77" s="102">
        <v>3.7</v>
      </c>
      <c r="V77" s="20">
        <f t="shared" si="12"/>
        <v>3.28</v>
      </c>
      <c r="W77" s="15">
        <f t="shared" si="15"/>
        <v>-7.4999999999999956E-2</v>
      </c>
      <c r="X77" s="73">
        <f t="shared" si="16"/>
        <v>0.12804878048780499</v>
      </c>
      <c r="AA77" s="9" t="s">
        <v>61</v>
      </c>
      <c r="AB77" s="13">
        <v>3.2</v>
      </c>
      <c r="AC77" s="13">
        <v>3.1</v>
      </c>
      <c r="AD77" s="13">
        <v>3.35</v>
      </c>
      <c r="AE77" s="13">
        <v>2.6</v>
      </c>
      <c r="AF77" s="13">
        <v>2.5</v>
      </c>
      <c r="AG77" s="13"/>
      <c r="AH77" s="62">
        <f t="shared" si="13"/>
        <v>2.95</v>
      </c>
      <c r="AI77" s="15">
        <f t="shared" si="18"/>
        <v>-0.22388059701492538</v>
      </c>
      <c r="AJ77" s="73">
        <f t="shared" si="14"/>
        <v>-0.11864406779661019</v>
      </c>
      <c r="AK77" s="89"/>
      <c r="AL77" s="89"/>
      <c r="AM77" s="89"/>
      <c r="AN77" s="90"/>
      <c r="AO77" s="92"/>
      <c r="AP77" s="92"/>
    </row>
    <row r="78" spans="1:46" ht="18.75" customHeight="1" x14ac:dyDescent="0.2">
      <c r="A78" s="34"/>
      <c r="B78" s="37"/>
      <c r="C78" s="37"/>
      <c r="D78" s="37"/>
      <c r="E78" s="37"/>
      <c r="F78" s="37"/>
      <c r="G78" s="37"/>
      <c r="H78" s="37"/>
      <c r="I78" s="37"/>
      <c r="J78" s="37"/>
      <c r="N78" s="9" t="s">
        <v>43</v>
      </c>
      <c r="O78" s="13">
        <v>3.4</v>
      </c>
      <c r="P78" s="13">
        <v>3.1</v>
      </c>
      <c r="Q78" s="13">
        <v>3.4</v>
      </c>
      <c r="R78" s="13">
        <v>2.5</v>
      </c>
      <c r="S78" s="13">
        <v>2.8</v>
      </c>
      <c r="T78" s="67">
        <v>4</v>
      </c>
      <c r="U78" s="102"/>
      <c r="V78" s="20">
        <f t="shared" si="12"/>
        <v>3.1749999999999998</v>
      </c>
      <c r="W78" s="15">
        <f t="shared" si="15"/>
        <v>-1</v>
      </c>
      <c r="X78" s="73">
        <f t="shared" si="16"/>
        <v>-1</v>
      </c>
      <c r="AA78" s="9" t="s">
        <v>43</v>
      </c>
      <c r="AB78" s="13">
        <v>3.2</v>
      </c>
      <c r="AC78" s="13">
        <v>3.1</v>
      </c>
      <c r="AD78" s="13">
        <v>3.35</v>
      </c>
      <c r="AE78" s="13">
        <v>2.6</v>
      </c>
      <c r="AF78" s="13">
        <v>2.5</v>
      </c>
      <c r="AG78" s="13"/>
      <c r="AH78" s="62">
        <f t="shared" si="13"/>
        <v>2.95</v>
      </c>
      <c r="AI78" s="15">
        <f t="shared" si="18"/>
        <v>-0.22388059701492538</v>
      </c>
      <c r="AJ78" s="73">
        <f t="shared" si="14"/>
        <v>-0.11864406779661019</v>
      </c>
      <c r="AK78" s="89"/>
      <c r="AL78" s="89"/>
      <c r="AM78" s="89"/>
      <c r="AN78" s="90"/>
      <c r="AO78" s="92"/>
      <c r="AP78" s="92"/>
    </row>
    <row r="79" spans="1:46" ht="18.75" customHeight="1" x14ac:dyDescent="0.2">
      <c r="A79" s="34"/>
      <c r="B79" s="37"/>
      <c r="C79" s="37"/>
      <c r="D79" s="37"/>
      <c r="E79" s="37"/>
      <c r="F79" s="37"/>
      <c r="G79" s="37"/>
      <c r="H79" s="37"/>
      <c r="I79" s="37"/>
      <c r="J79" s="37"/>
      <c r="N79" s="9" t="s">
        <v>44</v>
      </c>
      <c r="O79" s="13">
        <v>3.4</v>
      </c>
      <c r="P79" s="13">
        <v>3.1</v>
      </c>
      <c r="Q79" s="13">
        <v>3.4</v>
      </c>
      <c r="R79" s="13">
        <v>2.5</v>
      </c>
      <c r="S79" s="13">
        <v>2.8</v>
      </c>
      <c r="T79" s="67">
        <v>3.9</v>
      </c>
      <c r="U79" s="102"/>
      <c r="V79" s="20">
        <f t="shared" si="12"/>
        <v>3.15</v>
      </c>
      <c r="W79" s="15">
        <f t="shared" si="15"/>
        <v>-1</v>
      </c>
      <c r="X79" s="73">
        <f t="shared" si="16"/>
        <v>-1</v>
      </c>
      <c r="AA79" s="9" t="s">
        <v>44</v>
      </c>
      <c r="AB79" s="39"/>
      <c r="AC79" s="13">
        <v>3.1</v>
      </c>
      <c r="AD79" s="13">
        <v>3.35</v>
      </c>
      <c r="AE79" s="13">
        <v>2.6</v>
      </c>
      <c r="AF79" s="13">
        <v>2.5</v>
      </c>
      <c r="AG79" s="13"/>
      <c r="AH79" s="62">
        <f t="shared" si="13"/>
        <v>2.8875000000000002</v>
      </c>
      <c r="AI79" s="15">
        <f t="shared" si="18"/>
        <v>-0.22388059701492538</v>
      </c>
      <c r="AJ79" s="73">
        <f t="shared" si="14"/>
        <v>-9.9567099567099596E-2</v>
      </c>
      <c r="AK79" s="89"/>
      <c r="AL79" s="89"/>
      <c r="AM79" s="89"/>
      <c r="AN79" s="90"/>
      <c r="AO79" s="92"/>
      <c r="AP79" s="92"/>
    </row>
    <row r="80" spans="1:46" ht="18.75" customHeight="1" x14ac:dyDescent="0.2">
      <c r="A80" s="34"/>
      <c r="B80" s="37"/>
      <c r="C80" s="37"/>
      <c r="D80" s="37"/>
      <c r="E80" s="37"/>
      <c r="F80" s="37"/>
      <c r="G80" s="37"/>
      <c r="H80" s="37"/>
      <c r="I80" s="37"/>
      <c r="J80" s="37"/>
      <c r="N80" s="9" t="s">
        <v>45</v>
      </c>
      <c r="O80" s="13">
        <v>3.4</v>
      </c>
      <c r="P80" s="13">
        <v>3.1</v>
      </c>
      <c r="Q80" s="13">
        <v>3.4</v>
      </c>
      <c r="R80" s="13">
        <v>2.5</v>
      </c>
      <c r="S80" s="13">
        <v>2.8</v>
      </c>
      <c r="T80" s="67">
        <v>3.9</v>
      </c>
      <c r="U80" s="102"/>
      <c r="V80" s="20">
        <f t="shared" si="12"/>
        <v>3.15</v>
      </c>
      <c r="W80" s="15">
        <f t="shared" si="15"/>
        <v>-1</v>
      </c>
      <c r="X80" s="73">
        <f t="shared" si="16"/>
        <v>-1</v>
      </c>
      <c r="AA80" s="9" t="s">
        <v>45</v>
      </c>
      <c r="AB80" s="39"/>
      <c r="AC80" s="13">
        <v>3.1</v>
      </c>
      <c r="AD80" s="13">
        <v>3.35</v>
      </c>
      <c r="AE80" s="13">
        <v>2.6</v>
      </c>
      <c r="AF80" s="13">
        <v>2.5</v>
      </c>
      <c r="AG80" s="13"/>
      <c r="AH80" s="62">
        <f t="shared" si="13"/>
        <v>2.8875000000000002</v>
      </c>
      <c r="AI80" s="15">
        <f t="shared" si="18"/>
        <v>-0.22388059701492538</v>
      </c>
      <c r="AJ80" s="73">
        <f t="shared" si="14"/>
        <v>-9.9567099567099596E-2</v>
      </c>
      <c r="AK80" s="89"/>
      <c r="AL80" s="89"/>
      <c r="AM80" s="89"/>
      <c r="AN80" s="90"/>
      <c r="AO80" s="92"/>
      <c r="AP80" s="92"/>
    </row>
    <row r="81" spans="1:42" ht="18.75" customHeight="1" x14ac:dyDescent="0.2">
      <c r="A81" s="34"/>
      <c r="B81" s="37"/>
      <c r="C81" s="37"/>
      <c r="D81" s="37"/>
      <c r="E81" s="37"/>
      <c r="F81" s="37"/>
      <c r="G81" s="37"/>
      <c r="H81" s="37"/>
      <c r="I81" s="37"/>
      <c r="J81" s="37"/>
      <c r="N81" s="9" t="s">
        <v>46</v>
      </c>
      <c r="O81" s="39"/>
      <c r="P81" s="13">
        <v>3.1</v>
      </c>
      <c r="Q81" s="13"/>
      <c r="R81" s="13"/>
      <c r="S81" s="13"/>
      <c r="T81" s="67">
        <v>3.9</v>
      </c>
      <c r="U81" s="102"/>
      <c r="V81" s="20">
        <f t="shared" si="12"/>
        <v>3.9</v>
      </c>
      <c r="W81" s="15"/>
      <c r="X81" s="73">
        <f t="shared" si="16"/>
        <v>-1</v>
      </c>
      <c r="AA81" s="9" t="s">
        <v>46</v>
      </c>
      <c r="AB81" s="39"/>
      <c r="AC81" s="13">
        <v>3.1</v>
      </c>
      <c r="AD81" s="13"/>
      <c r="AE81" s="13"/>
      <c r="AF81" s="13"/>
      <c r="AG81" s="13"/>
      <c r="AH81" s="62">
        <f t="shared" si="13"/>
        <v>3.1</v>
      </c>
      <c r="AI81" s="15">
        <f>(AD81-AC81)/AC81</f>
        <v>-1</v>
      </c>
      <c r="AJ81" s="73">
        <f t="shared" si="14"/>
        <v>-1</v>
      </c>
      <c r="AK81" s="89"/>
      <c r="AL81" s="89"/>
      <c r="AM81" s="89"/>
      <c r="AN81" s="90"/>
      <c r="AO81" s="92"/>
      <c r="AP81" s="92"/>
    </row>
    <row r="82" spans="1:42" ht="18.75" customHeight="1" x14ac:dyDescent="0.2">
      <c r="A82" s="34"/>
      <c r="B82" s="37"/>
      <c r="C82" s="37"/>
      <c r="D82" s="37"/>
      <c r="E82" s="37"/>
      <c r="F82" s="37"/>
      <c r="G82" s="37"/>
      <c r="H82" s="37"/>
      <c r="I82" s="37"/>
      <c r="J82" s="37"/>
      <c r="N82" s="27" t="s">
        <v>36</v>
      </c>
      <c r="O82" s="41"/>
      <c r="P82" s="21"/>
      <c r="Q82" s="21"/>
      <c r="R82" s="21"/>
      <c r="S82" s="21"/>
      <c r="T82" s="111"/>
      <c r="U82" s="103"/>
      <c r="V82" s="140"/>
      <c r="W82" s="141"/>
      <c r="X82" s="74"/>
      <c r="AA82" s="54"/>
      <c r="AB82" s="21"/>
      <c r="AC82" s="21"/>
      <c r="AD82" s="41"/>
      <c r="AE82" s="41"/>
      <c r="AF82" s="41"/>
      <c r="AG82" s="41"/>
      <c r="AH82" s="52"/>
      <c r="AI82" s="52"/>
      <c r="AK82" s="89"/>
      <c r="AL82" s="89"/>
      <c r="AM82" s="89"/>
      <c r="AN82" s="92"/>
      <c r="AO82" s="92"/>
      <c r="AP82" s="4"/>
    </row>
    <row r="83" spans="1:42" ht="12.75" x14ac:dyDescent="0.2">
      <c r="AE83" s="114" t="s">
        <v>100</v>
      </c>
      <c r="AF83"/>
      <c r="AG83"/>
    </row>
    <row r="84" spans="1:42" x14ac:dyDescent="0.2">
      <c r="L84" s="19" t="s">
        <v>18</v>
      </c>
    </row>
  </sheetData>
  <mergeCells count="14">
    <mergeCell ref="AB58:AJ58"/>
    <mergeCell ref="O58:X58"/>
    <mergeCell ref="AA10:AJ10"/>
    <mergeCell ref="A7:AB7"/>
    <mergeCell ref="A9:H9"/>
    <mergeCell ref="N10:V10"/>
    <mergeCell ref="B10:K10"/>
    <mergeCell ref="B57:J57"/>
    <mergeCell ref="A6:AB6"/>
    <mergeCell ref="A1:AB1"/>
    <mergeCell ref="A2:AB2"/>
    <mergeCell ref="A3:AB3"/>
    <mergeCell ref="A4:AB4"/>
    <mergeCell ref="A5:AB5"/>
  </mergeCells>
  <phoneticPr fontId="0" type="noConversion"/>
  <conditionalFormatting sqref="V48:V49 AN82 AO75:AO81 AP63:AP74 AI63:AI80 B12:D13 B14 W12:X12 J12:J41 J60:J74 AI13:AI51 W63:W82">
    <cfRule type="cellIs" dxfId="6" priority="10" stopIfTrue="1" operator="equal">
      <formula>-1</formula>
    </cfRule>
  </conditionalFormatting>
  <conditionalFormatting sqref="AO82 AP75:AP81 AQ63:AQ74 AJ63:AJ81 W47:Y49 V13:X13 K12:K41 K60:K74 AJ13:AJ52 X63:X82 X14:X41 V14:V47 X42:Y46 W14:W46">
    <cfRule type="cellIs" dxfId="5" priority="11" stopIfTrue="1" operator="equal">
      <formula>-1</formula>
    </cfRule>
  </conditionalFormatting>
  <conditionalFormatting sqref="C14">
    <cfRule type="cellIs" dxfId="4" priority="8" stopIfTrue="1" operator="equal">
      <formula>-1</formula>
    </cfRule>
  </conditionalFormatting>
  <conditionalFormatting sqref="AP62">
    <cfRule type="cellIs" dxfId="3" priority="5" stopIfTrue="1" operator="equal">
      <formula>-1</formula>
    </cfRule>
  </conditionalFormatting>
  <conditionalFormatting sqref="AI62">
    <cfRule type="cellIs" dxfId="2" priority="1" stopIfTrue="1" operator="equal">
      <formula>-1</formula>
    </cfRule>
  </conditionalFormatting>
  <conditionalFormatting sqref="AH82 AI81">
    <cfRule type="cellIs" dxfId="1" priority="3" stopIfTrue="1" operator="equal">
      <formula>-1</formula>
    </cfRule>
  </conditionalFormatting>
  <conditionalFormatting sqref="AI82">
    <cfRule type="cellIs" dxfId="0" priority="4" stopIfTrue="1" operator="equal">
      <formula>-1</formula>
    </cfRule>
  </conditionalFormatting>
  <printOptions horizontalCentered="1"/>
  <pageMargins left="0.78740157480314965" right="0.19685039370078741" top="0.19685039370078741" bottom="0.19685039370078741" header="0.51181102362204722" footer="0.51181102362204722"/>
  <pageSetup paperSize="8" scale="8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Fruits d'été</vt:lpstr>
      <vt:lpstr>Fruits d'hiver</vt:lpstr>
      <vt:lpstr>'Fruits d''été'!Impression_des_titres</vt:lpstr>
      <vt:lpstr>'Fruits d''été'!Zone_d_impression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Jean-Pierre MORZIERES</dc:creator>
  <cp:lastModifiedBy>Genevieve MAJESTE</cp:lastModifiedBy>
  <cp:lastPrinted>2018-03-12T08:11:33Z</cp:lastPrinted>
  <dcterms:created xsi:type="dcterms:W3CDTF">2016-01-20T09:15:44Z</dcterms:created>
  <dcterms:modified xsi:type="dcterms:W3CDTF">2026-05-07T07:46:28Z</dcterms:modified>
</cp:coreProperties>
</file>