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SRISET\09_Publications\07_Notes_conjoncture\Fichiers_telechargeables\"/>
    </mc:Choice>
  </mc:AlternateContent>
  <xr:revisionPtr revIDLastSave="0" documentId="13_ncr:1_{4FDD9373-D46A-4435-B4DC-3F9CCD0E36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tations légumes" sheetId="1" r:id="rId1"/>
  </sheets>
  <definedNames>
    <definedName name="_xlnm.Print_Titles" localSheetId="0">'cotations légumes'!$1:$9</definedName>
    <definedName name="_xlnm.Print_Area" localSheetId="0">'cotations légumes'!$A$1:$R$240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4" i="1" l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76" i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J95" i="1"/>
  <c r="L95" i="1" s="1"/>
  <c r="J96" i="1"/>
  <c r="J97" i="1"/>
  <c r="J76" i="1"/>
  <c r="L76" i="1" s="1"/>
  <c r="Z58" i="1"/>
  <c r="Y56" i="1"/>
  <c r="AA56" i="1" s="1"/>
  <c r="AA16" i="1"/>
  <c r="AA17" i="1"/>
  <c r="AA18" i="1"/>
  <c r="AA19" i="1"/>
  <c r="AA20" i="1"/>
  <c r="AA21" i="1"/>
  <c r="AA22" i="1"/>
  <c r="AA23" i="1"/>
  <c r="AA24" i="1"/>
  <c r="AA15" i="1"/>
  <c r="Z15" i="1"/>
  <c r="AB15" i="1" s="1"/>
  <c r="Z14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173" i="1"/>
  <c r="K165" i="1"/>
  <c r="I140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42" i="1"/>
  <c r="J143" i="1"/>
  <c r="J144" i="1"/>
  <c r="J145" i="1"/>
  <c r="J141" i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Z24" i="1"/>
  <c r="AB24" i="1" s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175" i="1"/>
  <c r="I177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W139" i="1"/>
  <c r="Y139" i="1" s="1"/>
  <c r="W140" i="1"/>
  <c r="Y140" i="1" s="1"/>
  <c r="W141" i="1"/>
  <c r="Y141" i="1" s="1"/>
  <c r="W142" i="1"/>
  <c r="Y142" i="1" s="1"/>
  <c r="W143" i="1"/>
  <c r="Y143" i="1" s="1"/>
  <c r="W144" i="1"/>
  <c r="Y144" i="1" s="1"/>
  <c r="W145" i="1"/>
  <c r="Y145" i="1" s="1"/>
  <c r="W146" i="1"/>
  <c r="Y146" i="1" s="1"/>
  <c r="W147" i="1"/>
  <c r="Y147" i="1" s="1"/>
  <c r="W148" i="1"/>
  <c r="Y148" i="1" s="1"/>
  <c r="W149" i="1"/>
  <c r="Y149" i="1" s="1"/>
  <c r="W150" i="1"/>
  <c r="Y150" i="1" s="1"/>
  <c r="W138" i="1"/>
  <c r="Y138" i="1" s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Y57" i="1"/>
  <c r="AA57" i="1" s="1"/>
  <c r="Y58" i="1"/>
  <c r="AA58" i="1" s="1"/>
  <c r="Y59" i="1"/>
  <c r="AA59" i="1" s="1"/>
  <c r="Y60" i="1"/>
  <c r="AA60" i="1" s="1"/>
  <c r="Y61" i="1"/>
  <c r="AA61" i="1" s="1"/>
  <c r="Y62" i="1"/>
  <c r="AA62" i="1" s="1"/>
  <c r="Y63" i="1"/>
  <c r="AA63" i="1" s="1"/>
  <c r="Y64" i="1"/>
  <c r="AA64" i="1" s="1"/>
  <c r="Y65" i="1"/>
  <c r="AA65" i="1" s="1"/>
  <c r="Y66" i="1"/>
  <c r="AA66" i="1" s="1"/>
  <c r="Y67" i="1"/>
  <c r="AA67" i="1" s="1"/>
  <c r="Y68" i="1"/>
  <c r="AA68" i="1" s="1"/>
  <c r="Y69" i="1"/>
  <c r="AA69" i="1" s="1"/>
  <c r="Y70" i="1"/>
  <c r="AA70" i="1" s="1"/>
  <c r="Y71" i="1"/>
  <c r="AA71" i="1" s="1"/>
  <c r="Y72" i="1"/>
  <c r="AA72" i="1" s="1"/>
  <c r="Y73" i="1"/>
  <c r="AA73" i="1" s="1"/>
  <c r="Y74" i="1"/>
  <c r="AA74" i="1" s="1"/>
  <c r="Y75" i="1"/>
  <c r="AA75" i="1" s="1"/>
  <c r="Y76" i="1"/>
  <c r="AA76" i="1" s="1"/>
  <c r="Y77" i="1"/>
  <c r="AA77" i="1" s="1"/>
  <c r="Y78" i="1"/>
  <c r="AA78" i="1" s="1"/>
  <c r="Y79" i="1"/>
  <c r="AA79" i="1" s="1"/>
  <c r="Y80" i="1"/>
  <c r="AA80" i="1" s="1"/>
  <c r="Y81" i="1"/>
  <c r="AA81" i="1" s="1"/>
  <c r="Y82" i="1"/>
  <c r="AA82" i="1" s="1"/>
  <c r="Y83" i="1"/>
  <c r="AA83" i="1" s="1"/>
  <c r="Y84" i="1"/>
  <c r="AA84" i="1" s="1"/>
  <c r="Y85" i="1"/>
  <c r="AA85" i="1" s="1"/>
  <c r="Y86" i="1"/>
  <c r="Y87" i="1"/>
  <c r="Y88" i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K54" i="1"/>
  <c r="M54" i="1" s="1"/>
  <c r="L55" i="1"/>
  <c r="L56" i="1"/>
  <c r="L57" i="1"/>
  <c r="L58" i="1"/>
  <c r="L59" i="1"/>
  <c r="L60" i="1"/>
  <c r="L61" i="1"/>
  <c r="L62" i="1"/>
  <c r="L63" i="1"/>
  <c r="L64" i="1"/>
  <c r="L65" i="1"/>
  <c r="L66" i="1"/>
  <c r="L54" i="1"/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17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19" i="1"/>
  <c r="I203" i="1" l="1"/>
  <c r="H204" i="1"/>
  <c r="H203" i="1"/>
  <c r="H202" i="1"/>
  <c r="J202" i="1" s="1"/>
  <c r="H201" i="1" l="1"/>
  <c r="H200" i="1" l="1"/>
  <c r="H199" i="1" l="1"/>
  <c r="H170" i="1" l="1"/>
  <c r="H198" i="1"/>
  <c r="H197" i="1"/>
  <c r="H196" i="1" l="1"/>
  <c r="H195" i="1"/>
  <c r="H194" i="1"/>
  <c r="H193" i="1"/>
  <c r="Z86" i="1"/>
  <c r="Z87" i="1"/>
  <c r="AA86" i="1"/>
  <c r="AA87" i="1"/>
  <c r="AA88" i="1"/>
  <c r="H192" i="1" l="1"/>
  <c r="H191" i="1"/>
  <c r="H190" i="1"/>
  <c r="H189" i="1"/>
  <c r="H188" i="1"/>
  <c r="H187" i="1" l="1"/>
  <c r="H186" i="1"/>
  <c r="H185" i="1" l="1"/>
  <c r="H184" i="1" l="1"/>
  <c r="H183" i="1"/>
  <c r="J183" i="1" l="1"/>
  <c r="J184" i="1"/>
  <c r="J185" i="1"/>
  <c r="J186" i="1"/>
  <c r="J18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H171" i="1"/>
  <c r="H172" i="1"/>
  <c r="H173" i="1"/>
  <c r="H174" i="1"/>
  <c r="H175" i="1"/>
  <c r="H176" i="1"/>
  <c r="H177" i="1"/>
  <c r="H178" i="1"/>
  <c r="H179" i="1"/>
  <c r="J179" i="1" s="1"/>
  <c r="H180" i="1"/>
  <c r="J180" i="1" s="1"/>
  <c r="H181" i="1"/>
  <c r="J181" i="1" s="1"/>
  <c r="H182" i="1"/>
  <c r="J182" i="1" s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H205" i="1"/>
  <c r="J205" i="1" s="1"/>
  <c r="H206" i="1"/>
  <c r="J206" i="1" s="1"/>
  <c r="H207" i="1"/>
  <c r="J207" i="1" s="1"/>
</calcChain>
</file>

<file path=xl/sharedStrings.xml><?xml version="1.0" encoding="utf-8"?>
<sst xmlns="http://schemas.openxmlformats.org/spreadsheetml/2006/main" count="331" uniqueCount="98">
  <si>
    <t>Service régional de l'information statistique, économique et territoriale (SRISET)</t>
  </si>
  <si>
    <t xml:space="preserve"> Enquêtes expédition</t>
  </si>
  <si>
    <t>Source : FranceAgriMer-RNM</t>
  </si>
  <si>
    <t>semaines</t>
  </si>
  <si>
    <t>Moy. Quinq.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</si>
  <si>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</si>
  <si>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</si>
  <si>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</si>
  <si>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</si>
  <si>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</si>
  <si>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</si>
  <si>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</si>
  <si>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</si>
  <si>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</si>
  <si>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</si>
  <si>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</si>
  <si>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</si>
  <si>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</si>
  <si>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</si>
  <si>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</si>
  <si>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</si>
  <si>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</si>
  <si>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</si>
  <si>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</si>
  <si>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</si>
  <si>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</si>
  <si>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</si>
  <si>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</si>
  <si>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</si>
  <si>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</si>
  <si>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</si>
  <si>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</si>
  <si>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</si>
  <si>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</si>
  <si>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</si>
  <si>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</si>
  <si>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</si>
  <si>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</si>
  <si>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</si>
  <si>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 xml:space="preserve"> 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</si>
  <si>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</si>
  <si>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</si>
  <si>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</si>
  <si>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</si>
  <si>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</si>
  <si>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</si>
  <si>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</si>
  <si>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</si>
  <si>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</si>
  <si>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</si>
  <si>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</si>
  <si>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</si>
  <si>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</si>
  <si>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</si>
  <si>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</si>
  <si>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</si>
  <si>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</si>
  <si>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</si>
  <si>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 xml:space="preserve">Immeuble Le Pastel - 22 rue des Pénitents Blancs </t>
  </si>
  <si>
    <t>87039 LIMOGES Cedex 1</t>
  </si>
  <si>
    <t>Carotte primeur Sud-Ouest - Cat 1 - plateau 12kg - en €/kg</t>
  </si>
  <si>
    <t>Carotte de conservation Sud-Ouest - Cat 1 - plateau 12kg - en €/kg</t>
  </si>
  <si>
    <t>Tomate ronde Sud-Ouest - Cat 1 - Cal 67-82 mm - Colis 6 kg - en €/kg</t>
  </si>
  <si>
    <t>Courgette verte Sud-Ouest - Cat 1 - Colis 10 kg - en €/kg</t>
  </si>
  <si>
    <r>
      <t xml:space="preserve">Contact : 05 57 35 02 83 - Courriel : </t>
    </r>
    <r>
      <rPr>
        <sz val="9"/>
        <color indexed="12"/>
        <rFont val="Arial"/>
        <family val="2"/>
      </rPr>
      <t>sriset.draaf-nouvelle-aquitaine@agriculture.gouv.fr</t>
    </r>
  </si>
  <si>
    <t>Asperge Violette Sud-Ouest - Cat 1 - Cal 16-22 mm - plateau 5kg - en €/kg</t>
  </si>
  <si>
    <t>Ail Blanc sec France - Cat 1 - Cal 60-80  ou 70 - 90 mm - sac 5 kg - en €/kg</t>
  </si>
  <si>
    <t>Laitue pommée Sud-Ouest - cat 1 - Cal +300 g - Colis 12 pièces - en €/la pièce</t>
  </si>
  <si>
    <t xml:space="preserve"> Direction Régionale de l'Alimentation, de l'Agriculture et de la Forêt Nouvelle-Aquitaine</t>
  </si>
  <si>
    <t>2018/19</t>
  </si>
  <si>
    <t>2019/20</t>
  </si>
  <si>
    <t>2020/21</t>
  </si>
  <si>
    <t>2021/22</t>
  </si>
  <si>
    <t>2022/23</t>
  </si>
  <si>
    <t>2023 / mq</t>
  </si>
  <si>
    <t>2023/2022</t>
  </si>
  <si>
    <t>2023/24</t>
  </si>
  <si>
    <t>2024/2023</t>
  </si>
  <si>
    <t>2024/mq</t>
  </si>
  <si>
    <t>2024/25</t>
  </si>
  <si>
    <t>2024-25</t>
  </si>
  <si>
    <t>2025 / mq</t>
  </si>
  <si>
    <t>2025/26</t>
  </si>
  <si>
    <t>2025 / 2024</t>
  </si>
  <si>
    <t>Melon Charentais jaune Sud-Ouest - Cat 1 - Cal  800-950 g - en € HT/Pièce</t>
  </si>
  <si>
    <t>2025/ mq</t>
  </si>
  <si>
    <t>Plus de cotations depuis 2024</t>
  </si>
  <si>
    <t xml:space="preserve">tomate grappe Sud-Ouest CAT.I en colis de 10 kgs </t>
  </si>
  <si>
    <t>Pas de cotations en 2024</t>
  </si>
  <si>
    <t>2026 / mq</t>
  </si>
  <si>
    <t>2026 / 2025</t>
  </si>
  <si>
    <t>moyenne quinq.</t>
  </si>
  <si>
    <t>2026/2025</t>
  </si>
  <si>
    <t>N/ N-1</t>
  </si>
  <si>
    <t>N / N-1</t>
  </si>
  <si>
    <t>N / mq</t>
  </si>
  <si>
    <t>Pas de cotation en 2024</t>
  </si>
  <si>
    <t xml:space="preserve"> Mise à jour du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</si>
</sst>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€&quot;_-;\-* #,##0.00&quot; €&quot;_-;_-* \-??&quot; €&quot;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9"/>
      <color rgb="FF00206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 applyAlignment="1"/>
    <xf numFmtId="0" fontId="2" fillId="0" borderId="0" xfId="0" applyFont="1" applyBorder="1"/>
    <xf numFmtId="0" fontId="0" fillId="0" borderId="0" xfId="0" applyAlignment="1"/>
    <xf numFmtId="0" fontId="3" fillId="0" borderId="0" xfId="0" applyFont="1" applyAlignment="1"/>
    <xf numFmtId="0" fontId="2" fillId="0" borderId="0" xfId="0" quotePrefix="1" applyFont="1" applyBorder="1" applyAlignment="1"/>
    <xf numFmtId="0" fontId="5" fillId="0" borderId="0" xfId="0" quotePrefix="1" applyFont="1" applyFill="1" applyAlignment="1"/>
    <xf numFmtId="0" fontId="0" fillId="0" borderId="0" xfId="0" applyFill="1"/>
    <xf numFmtId="0" fontId="3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/>
    <xf numFmtId="0" fontId="4" fillId="0" borderId="0" xfId="0" quotePrefix="1" applyFont="1" applyFill="1" applyBorder="1" applyAlignment="1">
      <alignment vertical="center" wrapText="1"/>
    </xf>
    <xf numFmtId="0" fontId="4" fillId="0" borderId="0" xfId="0" quotePrefix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textRotation="90" wrapText="1"/>
    </xf>
    <xf numFmtId="0" fontId="6" fillId="0" borderId="3" xfId="0" applyFont="1" applyFill="1" applyBorder="1" applyAlignment="1">
      <alignment vertical="center" textRotation="90" wrapText="1"/>
    </xf>
    <xf numFmtId="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0" fontId="0" fillId="0" borderId="0" xfId="0" applyFill="1" applyBorder="1"/>
    <xf numFmtId="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2" fontId="11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10" fillId="0" borderId="0" xfId="1" applyNumberFormat="1" applyFont="1" applyFill="1" applyBorder="1" applyAlignment="1" applyProtection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10" fillId="3" borderId="4" xfId="1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6" xfId="0" applyFont="1" applyFill="1" applyBorder="1"/>
    <xf numFmtId="2" fontId="10" fillId="3" borderId="9" xfId="1" applyNumberFormat="1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/>
    </xf>
    <xf numFmtId="0" fontId="3" fillId="3" borderId="2" xfId="0" applyFont="1" applyFill="1" applyBorder="1"/>
    <xf numFmtId="9" fontId="3" fillId="3" borderId="2" xfId="0" applyNumberFormat="1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/>
    </xf>
    <xf numFmtId="2" fontId="10" fillId="3" borderId="10" xfId="0" applyNumberFormat="1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2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3" fillId="3" borderId="2" xfId="0" applyNumberFormat="1" applyFont="1" applyFill="1" applyBorder="1"/>
    <xf numFmtId="2" fontId="12" fillId="0" borderId="0" xfId="2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3" fillId="3" borderId="0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" fillId="3" borderId="7" xfId="0" applyFont="1" applyFill="1" applyBorder="1"/>
    <xf numFmtId="0" fontId="0" fillId="3" borderId="2" xfId="0" applyFill="1" applyBorder="1"/>
    <xf numFmtId="0" fontId="0" fillId="3" borderId="6" xfId="0" applyFill="1" applyBorder="1" applyAlignment="1">
      <alignment horizontal="center"/>
    </xf>
    <xf numFmtId="0" fontId="3" fillId="3" borderId="4" xfId="0" applyFont="1" applyFill="1" applyBorder="1"/>
    <xf numFmtId="2" fontId="3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9" fontId="14" fillId="4" borderId="2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/>
    <xf numFmtId="2" fontId="3" fillId="0" borderId="4" xfId="0" applyNumberFormat="1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3" fillId="0" borderId="7" xfId="0" applyFont="1" applyFill="1" applyBorder="1"/>
    <xf numFmtId="0" fontId="0" fillId="0" borderId="4" xfId="0" applyFill="1" applyBorder="1"/>
    <xf numFmtId="2" fontId="3" fillId="0" borderId="5" xfId="0" applyNumberFormat="1" applyFont="1" applyFill="1" applyBorder="1"/>
    <xf numFmtId="0" fontId="0" fillId="0" borderId="6" xfId="0" applyFill="1" applyBorder="1"/>
    <xf numFmtId="9" fontId="3" fillId="0" borderId="2" xfId="3" applyFont="1" applyFill="1" applyBorder="1"/>
    <xf numFmtId="0" fontId="6" fillId="0" borderId="8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6" borderId="10" xfId="0" applyFont="1" applyFill="1" applyBorder="1"/>
    <xf numFmtId="0" fontId="3" fillId="6" borderId="2" xfId="0" applyFont="1" applyFill="1" applyBorder="1"/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3" fillId="5" borderId="7" xfId="0" applyFont="1" applyFill="1" applyBorder="1"/>
    <xf numFmtId="0" fontId="3" fillId="5" borderId="2" xfId="0" applyFont="1" applyFill="1" applyBorder="1"/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2" fontId="16" fillId="0" borderId="0" xfId="1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2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</cellXfs>
  <cellStyles count="4">
    <cellStyle name="Monétaire" xfId="1" builtinId="4"/>
    <cellStyle name="Normal" xfId="0" builtinId="0"/>
    <cellStyle name="Normal_tomate 67-72" xfId="2" xr:uid="{00000000-0005-0000-0000-000002000000}"/>
    <cellStyle name="Pourcentage" xfId="3" builtinId="5"/>
  </cellStyles>
  <dxfs count="3">
    <dxf>
      <font>
        <b val="0"/>
        <condense val="0"/>
        <extend val="0"/>
        <color indexed="27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2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71</xdr:row>
      <xdr:rowOff>66675</xdr:rowOff>
    </xdr:from>
    <xdr:to>
      <xdr:col>25</xdr:col>
      <xdr:colOff>190500</xdr:colOff>
      <xdr:row>71</xdr:row>
      <xdr:rowOff>66675</xdr:rowOff>
    </xdr:to>
    <xdr:sp macro="" textlink="">
      <xdr:nvSpPr>
        <xdr:cNvPr id="1027" name="Ligne 1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6419850" y="11258550"/>
          <a:ext cx="228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28575</xdr:colOff>
      <xdr:row>71</xdr:row>
      <xdr:rowOff>47625</xdr:rowOff>
    </xdr:from>
    <xdr:to>
      <xdr:col>24</xdr:col>
      <xdr:colOff>447675</xdr:colOff>
      <xdr:row>71</xdr:row>
      <xdr:rowOff>47625</xdr:rowOff>
    </xdr:to>
    <xdr:sp macro="" textlink="">
      <xdr:nvSpPr>
        <xdr:cNvPr id="1028" name="Ligne 1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5962650" y="11239500"/>
          <a:ext cx="419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4</xdr:row>
      <xdr:rowOff>83554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4425" cy="71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8"/>
  <sheetViews>
    <sheetView tabSelected="1" topLeftCell="J25" zoomScaleNormal="100" workbookViewId="0">
      <selection activeCell="AD12" sqref="AD12"/>
    </sheetView>
  </sheetViews>
  <sheetFormatPr baseColWidth="10" defaultColWidth="7.85546875" defaultRowHeight="12.75" x14ac:dyDescent="0.2"/>
  <cols>
    <col min="1" max="1" width="8.42578125" style="7" customWidth="1"/>
    <col min="2" max="5" width="7.85546875" style="7" customWidth="1"/>
    <col min="6" max="6" width="7.140625" style="7" customWidth="1"/>
    <col min="7" max="7" width="7.28515625" style="7" customWidth="1"/>
    <col min="8" max="8" width="7.7109375" style="7" customWidth="1"/>
    <col min="9" max="9" width="8.140625" style="7" customWidth="1"/>
    <col min="10" max="10" width="8.42578125" style="7" customWidth="1"/>
    <col min="11" max="15" width="7.85546875" style="7" customWidth="1"/>
    <col min="16" max="18" width="8.5703125" style="7" customWidth="1"/>
    <col min="19" max="19" width="8.42578125" style="7" customWidth="1"/>
    <col min="20" max="20" width="8.5703125" style="7" customWidth="1"/>
    <col min="21" max="21" width="10.28515625" style="7" customWidth="1"/>
    <col min="22" max="22" width="9.7109375" style="7" customWidth="1"/>
    <col min="23" max="25" width="8.5703125" style="7" customWidth="1"/>
    <col min="26" max="26" width="6.5703125" style="7" customWidth="1"/>
    <col min="27" max="27" width="8.42578125" style="7" customWidth="1"/>
    <col min="28" max="28" width="7.7109375" style="7" customWidth="1"/>
    <col min="29" max="30" width="8.5703125" style="7" customWidth="1"/>
    <col min="31" max="31" width="7.85546875" style="7" customWidth="1"/>
    <col min="32" max="34" width="8.5703125" style="7" customWidth="1"/>
    <col min="35" max="39" width="7.140625" style="7" hidden="1" customWidth="1"/>
    <col min="40" max="45" width="8.5703125" style="7" customWidth="1"/>
    <col min="46" max="16384" width="7.85546875" style="7"/>
  </cols>
  <sheetData>
    <row r="1" spans="1:28" s="2" customFormat="1" x14ac:dyDescent="0.2">
      <c r="A1" s="153" t="s">
        <v>68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"/>
      <c r="T1" s="1"/>
      <c r="U1" s="1"/>
      <c r="V1" s="1"/>
      <c r="W1" s="1"/>
      <c r="X1" s="1"/>
    </row>
    <row r="2" spans="1:28" s="2" customFormat="1" x14ac:dyDescent="0.2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3"/>
      <c r="T2" s="3"/>
      <c r="U2" s="3"/>
      <c r="V2" s="3"/>
      <c r="W2" s="3"/>
      <c r="X2" s="3"/>
    </row>
    <row r="3" spans="1:28" s="2" customFormat="1" ht="12" x14ac:dyDescent="0.2">
      <c r="A3" s="155" t="s">
        <v>58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4"/>
      <c r="T3" s="4"/>
      <c r="U3" s="4"/>
      <c r="V3" s="4"/>
      <c r="W3" s="4"/>
      <c r="X3" s="4"/>
    </row>
    <row r="4" spans="1:28" s="2" customFormat="1" ht="12" x14ac:dyDescent="0.2">
      <c r="A4" s="155" t="s">
        <v>59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4"/>
      <c r="T4" s="4"/>
      <c r="U4" s="4"/>
      <c r="V4" s="4"/>
      <c r="W4" s="4"/>
      <c r="X4" s="4"/>
    </row>
    <row r="5" spans="1:28" s="2" customFormat="1" ht="12" x14ac:dyDescent="0.2">
      <c r="A5" s="156" t="s">
        <v>64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5"/>
      <c r="T5" s="5"/>
      <c r="U5" s="5"/>
      <c r="V5" s="5"/>
      <c r="W5" s="5"/>
      <c r="X5" s="5"/>
    </row>
    <row r="6" spans="1:28" ht="31.5" customHeight="1" x14ac:dyDescent="0.3">
      <c r="A6" s="157" t="s">
        <v>39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6"/>
    </row>
    <row r="7" spans="1:28" s="10" customFormat="1" ht="15" customHeight="1" x14ac:dyDescent="0.2">
      <c r="A7" s="159" t="s">
        <v>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9"/>
      <c r="U7" s="11"/>
      <c r="V7" s="11"/>
      <c r="W7" s="11"/>
      <c r="X7" s="11"/>
      <c r="Y7" s="11"/>
      <c r="Z7" s="11"/>
      <c r="AA7" s="11"/>
    </row>
    <row r="8" spans="1:28" s="10" customFormat="1" ht="15" customHeight="1" x14ac:dyDescent="0.2">
      <c r="A8" s="160" t="s">
        <v>97</v>
      </c>
      <c r="B8" s="160"/>
      <c r="C8" s="160"/>
      <c r="D8" s="160"/>
      <c r="E8" s="160"/>
      <c r="F8" s="160"/>
      <c r="G8" s="160"/>
      <c r="H8" s="160"/>
      <c r="I8" s="8"/>
      <c r="J8" s="8"/>
      <c r="K8" s="8"/>
      <c r="L8" s="8"/>
      <c r="M8" s="8"/>
      <c r="N8" s="92"/>
      <c r="O8" s="8"/>
      <c r="P8" s="8"/>
      <c r="Q8" s="137"/>
      <c r="R8" s="138"/>
      <c r="S8" s="138"/>
      <c r="T8" s="138"/>
      <c r="U8" s="138"/>
      <c r="V8" s="138"/>
      <c r="W8" s="138"/>
      <c r="X8" s="141"/>
      <c r="Y8" s="12"/>
      <c r="Z8" s="12"/>
      <c r="AA8" s="12"/>
    </row>
    <row r="9" spans="1:28" s="10" customFormat="1" ht="15" customHeight="1" x14ac:dyDescent="0.2">
      <c r="A9" s="161" t="s">
        <v>2</v>
      </c>
      <c r="B9" s="161"/>
      <c r="C9" s="161"/>
      <c r="D9" s="161"/>
      <c r="E9" s="161"/>
      <c r="F9" s="161"/>
      <c r="G9" s="161"/>
      <c r="H9" s="161"/>
      <c r="I9" s="8"/>
      <c r="J9" s="8"/>
      <c r="K9" s="8"/>
      <c r="L9" s="8"/>
    </row>
    <row r="10" spans="1:28" s="10" customFormat="1" ht="27.75" customHeight="1" x14ac:dyDescent="0.2">
      <c r="A10" s="137" t="s">
        <v>66</v>
      </c>
      <c r="B10" s="162"/>
      <c r="C10" s="162"/>
      <c r="D10" s="162"/>
      <c r="E10" s="162"/>
      <c r="F10" s="162"/>
      <c r="G10" s="162"/>
      <c r="H10" s="163"/>
      <c r="I10" s="56"/>
      <c r="J10" s="13"/>
      <c r="P10" s="164" t="s">
        <v>65</v>
      </c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</row>
    <row r="11" spans="1:28" s="18" customFormat="1" ht="30" customHeight="1" x14ac:dyDescent="0.2">
      <c r="A11" s="14" t="s">
        <v>3</v>
      </c>
      <c r="B11" s="14">
        <v>2018</v>
      </c>
      <c r="C11" s="14">
        <v>2019</v>
      </c>
      <c r="D11" s="14">
        <v>2020</v>
      </c>
      <c r="E11" s="14">
        <v>2021</v>
      </c>
      <c r="F11" s="14">
        <v>2022</v>
      </c>
      <c r="G11" s="14">
        <v>2023</v>
      </c>
      <c r="H11" s="14" t="s">
        <v>80</v>
      </c>
      <c r="I11" s="15" t="s">
        <v>4</v>
      </c>
      <c r="J11" s="16" t="s">
        <v>77</v>
      </c>
      <c r="K11" s="16" t="s">
        <v>78</v>
      </c>
      <c r="L11" s="56"/>
      <c r="M11" s="56"/>
      <c r="N11" s="56"/>
      <c r="O11" s="17"/>
      <c r="P11" s="14" t="s">
        <v>3</v>
      </c>
      <c r="Q11" s="14">
        <v>2018</v>
      </c>
      <c r="R11" s="14">
        <v>2019</v>
      </c>
      <c r="S11" s="14">
        <v>2020</v>
      </c>
      <c r="T11" s="14">
        <v>2021</v>
      </c>
      <c r="U11" s="14">
        <v>2022</v>
      </c>
      <c r="V11" s="14">
        <v>2023</v>
      </c>
      <c r="W11" s="14">
        <v>2024</v>
      </c>
      <c r="X11" s="93">
        <v>2025</v>
      </c>
      <c r="Y11" s="93">
        <v>2026</v>
      </c>
      <c r="Z11" s="15" t="s">
        <v>4</v>
      </c>
      <c r="AA11" s="16" t="s">
        <v>93</v>
      </c>
      <c r="AB11" s="16" t="s">
        <v>89</v>
      </c>
    </row>
    <row r="12" spans="1:28" s="18" customFormat="1" ht="11.25" customHeight="1" x14ac:dyDescent="0.2">
      <c r="A12" s="7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56"/>
      <c r="M12" s="56"/>
      <c r="N12" s="56"/>
      <c r="O12" s="17"/>
      <c r="P12" s="35" t="s">
        <v>12</v>
      </c>
      <c r="Q12" s="42"/>
      <c r="R12" s="42"/>
      <c r="S12" s="20">
        <v>12</v>
      </c>
      <c r="T12" s="42"/>
      <c r="U12" s="42"/>
      <c r="V12" s="42"/>
      <c r="W12" s="94"/>
      <c r="X12" s="124"/>
      <c r="Y12" s="124"/>
      <c r="Z12" s="48"/>
      <c r="AA12" s="42"/>
      <c r="AB12" s="42"/>
    </row>
    <row r="13" spans="1:28" s="18" customFormat="1" ht="11.45" customHeight="1" x14ac:dyDescent="0.2">
      <c r="A13" s="35" t="s">
        <v>32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56"/>
      <c r="M13" s="56"/>
      <c r="N13" s="56"/>
      <c r="O13" s="17"/>
      <c r="P13" s="19" t="s">
        <v>13</v>
      </c>
      <c r="Q13" s="42"/>
      <c r="R13" s="20">
        <v>11.1</v>
      </c>
      <c r="S13" s="20">
        <v>10</v>
      </c>
      <c r="T13" s="42"/>
      <c r="U13" s="42"/>
      <c r="V13" s="42"/>
      <c r="W13" s="42"/>
      <c r="X13" s="42"/>
      <c r="Y13" s="125"/>
      <c r="Z13" s="20"/>
      <c r="AA13" s="21"/>
      <c r="AB13" s="21"/>
    </row>
    <row r="14" spans="1:28" s="18" customFormat="1" ht="11.45" customHeight="1" x14ac:dyDescent="0.2">
      <c r="A14" s="35" t="s">
        <v>33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56"/>
      <c r="M14" s="56"/>
      <c r="N14" s="56"/>
      <c r="O14" s="17"/>
      <c r="P14" s="19" t="s">
        <v>14</v>
      </c>
      <c r="Q14" s="42"/>
      <c r="R14" s="20">
        <v>8.1</v>
      </c>
      <c r="S14" s="20">
        <v>9</v>
      </c>
      <c r="U14" s="27">
        <v>14.04</v>
      </c>
      <c r="V14" s="20">
        <v>12.5</v>
      </c>
      <c r="W14" s="103">
        <v>12</v>
      </c>
      <c r="X14" s="52"/>
      <c r="Y14" s="106"/>
      <c r="Z14" s="20">
        <f>AVERAGE(T14:X14)</f>
        <v>12.846666666666666</v>
      </c>
      <c r="AA14" s="21"/>
      <c r="AB14" s="21"/>
    </row>
    <row r="15" spans="1:28" s="18" customFormat="1" ht="11.45" customHeight="1" x14ac:dyDescent="0.2">
      <c r="A15" s="35" t="s">
        <v>34</v>
      </c>
      <c r="B15" s="42"/>
      <c r="C15" s="42"/>
      <c r="D15" s="20">
        <v>3.2</v>
      </c>
      <c r="E15" s="42"/>
      <c r="F15" s="42"/>
      <c r="G15" s="42"/>
      <c r="H15" s="42"/>
      <c r="I15" s="42"/>
      <c r="J15" s="58"/>
      <c r="K15" s="58"/>
      <c r="L15" s="56"/>
      <c r="M15" s="56"/>
      <c r="N15" s="56"/>
      <c r="O15" s="17"/>
      <c r="P15" s="19" t="s">
        <v>15</v>
      </c>
      <c r="Q15" s="20">
        <v>9</v>
      </c>
      <c r="R15" s="20">
        <v>7.2</v>
      </c>
      <c r="S15" s="20">
        <v>8.25</v>
      </c>
      <c r="T15" s="20">
        <v>12</v>
      </c>
      <c r="U15" s="20">
        <v>12.76</v>
      </c>
      <c r="V15" s="20">
        <v>12.17</v>
      </c>
      <c r="W15" s="103">
        <v>11.32</v>
      </c>
      <c r="X15" s="82">
        <v>11.5</v>
      </c>
      <c r="Y15" s="71">
        <v>12</v>
      </c>
      <c r="Z15" s="20">
        <f>AVERAGE(T15:X15)</f>
        <v>11.95</v>
      </c>
      <c r="AA15" s="21">
        <f>(Y15-X15)/X15</f>
        <v>4.3478260869565216E-2</v>
      </c>
      <c r="AB15" s="21">
        <f>(Y15-Z15)/Z15</f>
        <v>4.1841004184101013E-3</v>
      </c>
    </row>
    <row r="16" spans="1:28" s="18" customFormat="1" ht="11.45" customHeight="1" x14ac:dyDescent="0.2">
      <c r="A16" s="35" t="s">
        <v>35</v>
      </c>
      <c r="B16" s="42"/>
      <c r="C16" s="42"/>
      <c r="D16" s="20">
        <v>3.2</v>
      </c>
      <c r="E16" s="42"/>
      <c r="F16" s="42"/>
      <c r="G16" s="42"/>
      <c r="H16" s="42"/>
      <c r="I16" s="42"/>
      <c r="J16" s="58"/>
      <c r="K16" s="58"/>
      <c r="L16" s="56"/>
      <c r="M16" s="56"/>
      <c r="N16" s="56"/>
      <c r="O16" s="17"/>
      <c r="P16" s="19" t="s">
        <v>16</v>
      </c>
      <c r="Q16" s="20">
        <v>8.6300000000000008</v>
      </c>
      <c r="R16" s="20">
        <v>6.14</v>
      </c>
      <c r="S16" s="20">
        <v>5.92</v>
      </c>
      <c r="T16" s="20">
        <v>9.15</v>
      </c>
      <c r="U16" s="20">
        <v>9.84</v>
      </c>
      <c r="V16" s="20">
        <v>10.8</v>
      </c>
      <c r="W16" s="103">
        <v>10.64</v>
      </c>
      <c r="X16" s="81">
        <v>10</v>
      </c>
      <c r="Y16" s="71">
        <v>10.02</v>
      </c>
      <c r="Z16" s="20">
        <f t="shared" ref="Z16:Z24" si="0">AVERAGE(T16:X16)</f>
        <v>10.086000000000002</v>
      </c>
      <c r="AA16" s="21">
        <f t="shared" ref="AA16:AA24" si="1">(Y16-X16)/X16</f>
        <v>1.9999999999999575E-3</v>
      </c>
      <c r="AB16" s="21">
        <f t="shared" ref="AB16:AB24" si="2">(Y16-Z16)/Z16</f>
        <v>-6.5437239738253506E-3</v>
      </c>
    </row>
    <row r="17" spans="1:56" s="18" customFormat="1" ht="11.45" customHeight="1" x14ac:dyDescent="0.2">
      <c r="A17" s="35" t="s">
        <v>36</v>
      </c>
      <c r="B17" s="42"/>
      <c r="C17" s="42"/>
      <c r="D17" s="20">
        <v>3.2</v>
      </c>
      <c r="E17" s="20">
        <v>4.2</v>
      </c>
      <c r="F17" s="20">
        <v>4.7</v>
      </c>
      <c r="G17" s="20"/>
      <c r="H17" s="20"/>
      <c r="I17" s="20">
        <v>4.0333333333333341</v>
      </c>
      <c r="J17" s="58"/>
      <c r="K17" s="21">
        <f>(H17-I17)/I17</f>
        <v>-1</v>
      </c>
      <c r="L17" s="56"/>
      <c r="M17" s="56"/>
      <c r="N17" s="56"/>
      <c r="O17" s="17"/>
      <c r="P17" s="19" t="s">
        <v>17</v>
      </c>
      <c r="Q17" s="20">
        <v>8.5</v>
      </c>
      <c r="R17" s="20">
        <v>5.12</v>
      </c>
      <c r="S17" s="20">
        <v>4.5999999999999996</v>
      </c>
      <c r="T17" s="20">
        <v>7.38</v>
      </c>
      <c r="U17" s="20">
        <v>7.06</v>
      </c>
      <c r="V17" s="20">
        <v>8.1999999999999993</v>
      </c>
      <c r="W17" s="103">
        <v>9.26</v>
      </c>
      <c r="X17" s="81">
        <v>9.14</v>
      </c>
      <c r="Y17" s="71">
        <v>7.66</v>
      </c>
      <c r="Z17" s="20">
        <f t="shared" si="0"/>
        <v>8.2080000000000002</v>
      </c>
      <c r="AA17" s="21">
        <f t="shared" si="1"/>
        <v>-0.16192560175054707</v>
      </c>
      <c r="AB17" s="21">
        <f t="shared" si="2"/>
        <v>-6.6764132553606248E-2</v>
      </c>
    </row>
    <row r="18" spans="1:56" s="18" customFormat="1" ht="11.45" customHeight="1" x14ac:dyDescent="0.2">
      <c r="A18" s="35" t="s">
        <v>37</v>
      </c>
      <c r="B18" s="20">
        <v>3</v>
      </c>
      <c r="C18" s="42"/>
      <c r="D18" s="20">
        <v>3.2</v>
      </c>
      <c r="E18" s="20">
        <v>4.2</v>
      </c>
      <c r="F18" s="20">
        <v>4.7</v>
      </c>
      <c r="G18" s="20"/>
      <c r="H18" s="20"/>
      <c r="I18" s="20">
        <v>4.0333333333333341</v>
      </c>
      <c r="J18" s="58"/>
      <c r="K18" s="21">
        <f t="shared" ref="K18:K48" si="3">(H18-I18)/I18</f>
        <v>-1</v>
      </c>
      <c r="L18" s="56"/>
      <c r="M18" s="56"/>
      <c r="N18" s="56"/>
      <c r="O18" s="17"/>
      <c r="P18" s="19" t="s">
        <v>18</v>
      </c>
      <c r="Q18" s="20">
        <v>7.33</v>
      </c>
      <c r="R18" s="20">
        <v>4.6399999999999997</v>
      </c>
      <c r="S18" s="20">
        <v>5.48</v>
      </c>
      <c r="T18" s="20">
        <v>7.3</v>
      </c>
      <c r="U18" s="20">
        <v>5.0999999999999996</v>
      </c>
      <c r="V18" s="20">
        <v>7.08</v>
      </c>
      <c r="W18" s="103">
        <v>8.7200000000000006</v>
      </c>
      <c r="X18" s="81">
        <v>8.08</v>
      </c>
      <c r="Y18" s="70">
        <v>7.5</v>
      </c>
      <c r="Z18" s="20">
        <f t="shared" si="0"/>
        <v>7.2559999999999985</v>
      </c>
      <c r="AA18" s="21">
        <f t="shared" si="1"/>
        <v>-7.178217821782179E-2</v>
      </c>
      <c r="AB18" s="21">
        <f t="shared" si="2"/>
        <v>3.36273428886441E-2</v>
      </c>
    </row>
    <row r="19" spans="1:56" s="18" customFormat="1" ht="11.45" customHeight="1" x14ac:dyDescent="0.2">
      <c r="A19" s="35" t="s">
        <v>38</v>
      </c>
      <c r="B19" s="20">
        <v>3</v>
      </c>
      <c r="C19" s="20">
        <v>3</v>
      </c>
      <c r="D19" s="20">
        <v>3.2</v>
      </c>
      <c r="E19" s="20">
        <v>4.3</v>
      </c>
      <c r="F19" s="20">
        <v>4.7</v>
      </c>
      <c r="G19" s="20"/>
      <c r="H19" s="20">
        <v>5.5</v>
      </c>
      <c r="I19" s="20">
        <v>3.8</v>
      </c>
      <c r="J19" s="21" t="e">
        <f>(H19-G19)/G19</f>
        <v>#DIV/0!</v>
      </c>
      <c r="K19" s="21">
        <f t="shared" si="3"/>
        <v>0.44736842105263164</v>
      </c>
      <c r="L19" s="56"/>
      <c r="M19" s="56"/>
      <c r="N19" s="56"/>
      <c r="O19" s="17"/>
      <c r="P19" s="19" t="s">
        <v>19</v>
      </c>
      <c r="Q19" s="20">
        <v>5.52</v>
      </c>
      <c r="R19" s="20">
        <v>5.24</v>
      </c>
      <c r="S19" s="20">
        <v>6.48</v>
      </c>
      <c r="T19" s="20">
        <v>6.6</v>
      </c>
      <c r="U19" s="20">
        <v>5.76</v>
      </c>
      <c r="V19" s="20">
        <v>6.8</v>
      </c>
      <c r="W19" s="103">
        <v>7.88</v>
      </c>
      <c r="X19" s="81">
        <v>7.3</v>
      </c>
      <c r="Y19" s="70">
        <v>7.3</v>
      </c>
      <c r="Z19" s="20">
        <f t="shared" si="0"/>
        <v>6.8679999999999994</v>
      </c>
      <c r="AA19" s="21">
        <f t="shared" si="1"/>
        <v>0</v>
      </c>
      <c r="AB19" s="21">
        <f t="shared" si="2"/>
        <v>6.2900407687827661E-2</v>
      </c>
    </row>
    <row r="20" spans="1:56" s="18" customFormat="1" ht="11.45" customHeight="1" x14ac:dyDescent="0.2">
      <c r="A20" s="35" t="s">
        <v>40</v>
      </c>
      <c r="B20" s="20">
        <v>3</v>
      </c>
      <c r="C20" s="20">
        <v>3.2</v>
      </c>
      <c r="D20" s="20">
        <v>3.2</v>
      </c>
      <c r="E20" s="20">
        <v>4.3</v>
      </c>
      <c r="F20" s="20">
        <v>4.5</v>
      </c>
      <c r="G20" s="20"/>
      <c r="H20" s="20">
        <v>5.5</v>
      </c>
      <c r="I20" s="20">
        <v>3.8</v>
      </c>
      <c r="J20" s="21" t="e">
        <f t="shared" ref="J20:J48" si="4">(H20-G20)/G20</f>
        <v>#DIV/0!</v>
      </c>
      <c r="K20" s="21">
        <f t="shared" si="3"/>
        <v>0.44736842105263164</v>
      </c>
      <c r="L20" s="56"/>
      <c r="M20" s="56"/>
      <c r="N20" s="56"/>
      <c r="O20" s="17"/>
      <c r="P20" s="19" t="s">
        <v>20</v>
      </c>
      <c r="Q20" s="20">
        <v>4.66</v>
      </c>
      <c r="R20" s="20">
        <v>5.8</v>
      </c>
      <c r="S20" s="20">
        <v>6.3</v>
      </c>
      <c r="T20" s="20">
        <v>6.12</v>
      </c>
      <c r="U20" s="20">
        <v>6.5</v>
      </c>
      <c r="V20" s="20">
        <v>6</v>
      </c>
      <c r="W20" s="103">
        <v>7.38</v>
      </c>
      <c r="X20" s="81">
        <v>7.1</v>
      </c>
      <c r="Y20" s="71">
        <v>6.26</v>
      </c>
      <c r="Z20" s="20">
        <f t="shared" si="0"/>
        <v>6.62</v>
      </c>
      <c r="AA20" s="21">
        <f t="shared" si="1"/>
        <v>-0.11830985915492956</v>
      </c>
      <c r="AB20" s="21">
        <f t="shared" si="2"/>
        <v>-5.4380664652568023E-2</v>
      </c>
    </row>
    <row r="21" spans="1:56" s="18" customFormat="1" ht="11.45" customHeight="1" x14ac:dyDescent="0.2">
      <c r="A21" s="35" t="s">
        <v>41</v>
      </c>
      <c r="B21" s="20">
        <v>3</v>
      </c>
      <c r="C21" s="20">
        <v>3.2</v>
      </c>
      <c r="D21" s="20">
        <v>3</v>
      </c>
      <c r="E21" s="20">
        <v>4.3</v>
      </c>
      <c r="F21" s="20">
        <v>4.5</v>
      </c>
      <c r="G21" s="20">
        <v>4.5</v>
      </c>
      <c r="H21" s="20">
        <v>5.5</v>
      </c>
      <c r="I21" s="20">
        <v>3.9</v>
      </c>
      <c r="J21" s="21">
        <f t="shared" si="4"/>
        <v>0.22222222222222221</v>
      </c>
      <c r="K21" s="21">
        <f t="shared" si="3"/>
        <v>0.4102564102564103</v>
      </c>
      <c r="L21" s="56"/>
      <c r="M21" s="56"/>
      <c r="N21" s="56"/>
      <c r="O21" s="17"/>
      <c r="P21" s="19" t="s">
        <v>21</v>
      </c>
      <c r="Q21" s="20">
        <v>3.82</v>
      </c>
      <c r="R21" s="20">
        <v>5.2</v>
      </c>
      <c r="S21" s="20">
        <v>5.62</v>
      </c>
      <c r="T21" s="20">
        <v>5.92</v>
      </c>
      <c r="U21" s="20">
        <v>5.88</v>
      </c>
      <c r="V21" s="20">
        <v>5.7</v>
      </c>
      <c r="W21" s="103">
        <v>6.36</v>
      </c>
      <c r="X21" s="81">
        <v>6.9</v>
      </c>
      <c r="Y21" s="71">
        <v>5.42</v>
      </c>
      <c r="Z21" s="20">
        <f t="shared" si="0"/>
        <v>6.1519999999999992</v>
      </c>
      <c r="AA21" s="21">
        <f t="shared" si="1"/>
        <v>-0.21449275362318845</v>
      </c>
      <c r="AB21" s="21">
        <f t="shared" si="2"/>
        <v>-0.11898569570871252</v>
      </c>
    </row>
    <row r="22" spans="1:56" s="18" customFormat="1" ht="11.45" customHeight="1" x14ac:dyDescent="0.2">
      <c r="A22" s="35" t="s">
        <v>42</v>
      </c>
      <c r="B22" s="20">
        <v>2.9</v>
      </c>
      <c r="C22" s="20">
        <v>3.2</v>
      </c>
      <c r="D22" s="20">
        <v>3.1</v>
      </c>
      <c r="E22" s="20">
        <v>4.3</v>
      </c>
      <c r="F22" s="20">
        <v>4.5</v>
      </c>
      <c r="G22" s="20">
        <v>4.5</v>
      </c>
      <c r="H22" s="20">
        <v>5.5</v>
      </c>
      <c r="I22" s="20">
        <v>3.9200000000000004</v>
      </c>
      <c r="J22" s="21">
        <f t="shared" si="4"/>
        <v>0.22222222222222221</v>
      </c>
      <c r="K22" s="21">
        <f t="shared" si="3"/>
        <v>0.40306122448979581</v>
      </c>
      <c r="L22" s="56"/>
      <c r="M22" s="56"/>
      <c r="N22" s="56"/>
      <c r="O22" s="17"/>
      <c r="P22" s="19" t="s">
        <v>22</v>
      </c>
      <c r="Q22" s="20">
        <v>3.33</v>
      </c>
      <c r="R22" s="20">
        <v>4.58</v>
      </c>
      <c r="S22" s="20">
        <v>5.08</v>
      </c>
      <c r="T22" s="20">
        <v>6.1</v>
      </c>
      <c r="U22" s="20">
        <v>4.5</v>
      </c>
      <c r="V22" s="20">
        <v>4.9000000000000004</v>
      </c>
      <c r="W22" s="103">
        <v>5.94</v>
      </c>
      <c r="X22" s="81">
        <v>6.6669999999999998</v>
      </c>
      <c r="Y22" s="71"/>
      <c r="Z22" s="20">
        <f t="shared" si="0"/>
        <v>5.6213999999999995</v>
      </c>
      <c r="AA22" s="21">
        <f t="shared" si="1"/>
        <v>-1</v>
      </c>
      <c r="AB22" s="21">
        <f t="shared" si="2"/>
        <v>-1</v>
      </c>
    </row>
    <row r="23" spans="1:56" s="18" customFormat="1" ht="11.45" customHeight="1" x14ac:dyDescent="0.2">
      <c r="A23" s="35" t="s">
        <v>43</v>
      </c>
      <c r="B23" s="20">
        <v>2.9</v>
      </c>
      <c r="C23" s="20">
        <v>3.2</v>
      </c>
      <c r="D23" s="20">
        <v>3.2</v>
      </c>
      <c r="E23" s="20">
        <v>4.3</v>
      </c>
      <c r="F23" s="20">
        <v>4.4000000000000004</v>
      </c>
      <c r="G23" s="20">
        <v>4.5</v>
      </c>
      <c r="H23" s="20">
        <v>5.5</v>
      </c>
      <c r="I23" s="20">
        <v>3.9200000000000004</v>
      </c>
      <c r="J23" s="21">
        <f t="shared" si="4"/>
        <v>0.22222222222222221</v>
      </c>
      <c r="K23" s="21">
        <f t="shared" si="3"/>
        <v>0.40306122448979581</v>
      </c>
      <c r="L23" s="56"/>
      <c r="M23" s="56"/>
      <c r="N23" s="56"/>
      <c r="O23" s="17"/>
      <c r="P23" s="19" t="s">
        <v>23</v>
      </c>
      <c r="Q23" s="20">
        <v>3.5</v>
      </c>
      <c r="R23" s="20">
        <v>4.45</v>
      </c>
      <c r="S23" s="20">
        <v>4.8</v>
      </c>
      <c r="T23" s="20">
        <v>5.94</v>
      </c>
      <c r="U23" s="20">
        <v>3.58</v>
      </c>
      <c r="V23" s="20">
        <v>5.2</v>
      </c>
      <c r="W23" s="103">
        <v>6.15</v>
      </c>
      <c r="X23" s="81">
        <v>6.4</v>
      </c>
      <c r="Y23" s="71"/>
      <c r="Z23" s="20">
        <f t="shared" si="0"/>
        <v>5.4539999999999988</v>
      </c>
      <c r="AA23" s="21">
        <f t="shared" si="1"/>
        <v>-1</v>
      </c>
      <c r="AB23" s="21">
        <f t="shared" si="2"/>
        <v>-1</v>
      </c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3"/>
    </row>
    <row r="24" spans="1:56" s="18" customFormat="1" ht="11.45" customHeight="1" x14ac:dyDescent="0.2">
      <c r="A24" s="35" t="s">
        <v>44</v>
      </c>
      <c r="B24" s="20">
        <v>2.9</v>
      </c>
      <c r="C24" s="20">
        <v>3.2</v>
      </c>
      <c r="D24" s="20">
        <v>3.2</v>
      </c>
      <c r="E24" s="20">
        <v>4.3</v>
      </c>
      <c r="F24" s="20">
        <v>4.4000000000000004</v>
      </c>
      <c r="G24" s="20">
        <v>4.5</v>
      </c>
      <c r="H24" s="20">
        <v>5.5</v>
      </c>
      <c r="I24" s="20">
        <v>3.9200000000000004</v>
      </c>
      <c r="J24" s="21">
        <f t="shared" si="4"/>
        <v>0.22222222222222221</v>
      </c>
      <c r="K24" s="21">
        <f t="shared" si="3"/>
        <v>0.40306122448979581</v>
      </c>
      <c r="L24" s="56"/>
      <c r="M24" s="56"/>
      <c r="N24" s="56"/>
      <c r="O24" s="17"/>
      <c r="P24" s="19" t="s">
        <v>24</v>
      </c>
      <c r="Q24" s="20">
        <v>3.7</v>
      </c>
      <c r="R24" s="20">
        <v>4.4400000000000004</v>
      </c>
      <c r="S24" s="20">
        <v>4.78</v>
      </c>
      <c r="T24" s="20">
        <v>5.9</v>
      </c>
      <c r="U24" s="20">
        <v>3.5</v>
      </c>
      <c r="V24" s="20">
        <v>5.2</v>
      </c>
      <c r="W24" s="103">
        <v>6.6</v>
      </c>
      <c r="X24" s="81">
        <v>5.94</v>
      </c>
      <c r="Y24" s="71"/>
      <c r="Z24" s="20">
        <f t="shared" si="0"/>
        <v>5.4280000000000008</v>
      </c>
      <c r="AA24" s="21">
        <f t="shared" si="1"/>
        <v>-1</v>
      </c>
      <c r="AB24" s="21">
        <f t="shared" si="2"/>
        <v>-1</v>
      </c>
    </row>
    <row r="25" spans="1:56" s="18" customFormat="1" ht="11.45" customHeight="1" x14ac:dyDescent="0.2">
      <c r="A25" s="35" t="s">
        <v>45</v>
      </c>
      <c r="B25" s="20">
        <v>2.9</v>
      </c>
      <c r="C25" s="20">
        <v>3</v>
      </c>
      <c r="D25" s="20">
        <v>3.2</v>
      </c>
      <c r="E25" s="20">
        <v>4.3</v>
      </c>
      <c r="F25" s="20">
        <v>4.4000000000000004</v>
      </c>
      <c r="G25" s="20">
        <v>4.5</v>
      </c>
      <c r="H25" s="20">
        <v>5.5</v>
      </c>
      <c r="I25" s="20">
        <v>3.88</v>
      </c>
      <c r="J25" s="21">
        <f t="shared" si="4"/>
        <v>0.22222222222222221</v>
      </c>
      <c r="K25" s="21">
        <f t="shared" si="3"/>
        <v>0.4175257731958763</v>
      </c>
      <c r="L25" s="56"/>
      <c r="M25" s="56"/>
      <c r="N25" s="56"/>
      <c r="O25" s="17"/>
      <c r="P25" s="19" t="s">
        <v>25</v>
      </c>
      <c r="Q25" s="20">
        <v>3.83</v>
      </c>
      <c r="R25" s="20">
        <v>4.3</v>
      </c>
      <c r="S25" s="20">
        <v>4.9000000000000004</v>
      </c>
      <c r="T25" s="20">
        <v>5.93</v>
      </c>
      <c r="U25" s="20"/>
      <c r="V25" s="20">
        <v>5.0999999999999996</v>
      </c>
      <c r="W25" s="103">
        <v>6.8</v>
      </c>
      <c r="X25" s="52"/>
      <c r="Y25" s="71"/>
      <c r="Z25" s="20"/>
      <c r="AA25" s="21"/>
      <c r="AB25" s="21"/>
    </row>
    <row r="26" spans="1:56" s="18" customFormat="1" ht="11.45" customHeight="1" x14ac:dyDescent="0.2">
      <c r="A26" s="35" t="s">
        <v>46</v>
      </c>
      <c r="B26" s="20">
        <v>3.1</v>
      </c>
      <c r="C26" s="20">
        <v>3</v>
      </c>
      <c r="D26" s="20">
        <v>3.2</v>
      </c>
      <c r="E26" s="20">
        <v>4.5</v>
      </c>
      <c r="F26" s="20">
        <v>4.4000000000000004</v>
      </c>
      <c r="G26" s="20">
        <v>4.5</v>
      </c>
      <c r="H26" s="20">
        <v>5.5</v>
      </c>
      <c r="I26" s="20">
        <v>3.9200000000000004</v>
      </c>
      <c r="J26" s="21">
        <f t="shared" si="4"/>
        <v>0.22222222222222221</v>
      </c>
      <c r="K26" s="21">
        <f t="shared" si="3"/>
        <v>0.40306122448979581</v>
      </c>
      <c r="L26" s="56"/>
      <c r="M26" s="56"/>
      <c r="N26" s="56"/>
      <c r="O26" s="17"/>
      <c r="P26" s="19" t="s">
        <v>26</v>
      </c>
      <c r="Q26" s="20">
        <v>3.8</v>
      </c>
      <c r="R26" s="20">
        <v>4.2</v>
      </c>
      <c r="S26" s="42"/>
      <c r="T26" s="42"/>
      <c r="U26" s="42"/>
      <c r="V26" s="42"/>
      <c r="W26" s="103"/>
      <c r="X26" s="106"/>
      <c r="Y26" s="103"/>
      <c r="Z26" s="20"/>
      <c r="AA26" s="58"/>
      <c r="AB26" s="58"/>
    </row>
    <row r="27" spans="1:56" s="18" customFormat="1" ht="11.45" customHeight="1" x14ac:dyDescent="0.2">
      <c r="A27" s="35" t="s">
        <v>47</v>
      </c>
      <c r="B27" s="20">
        <v>3.1</v>
      </c>
      <c r="C27" s="20">
        <v>3</v>
      </c>
      <c r="D27" s="20">
        <v>3.3</v>
      </c>
      <c r="E27" s="20">
        <v>4.5</v>
      </c>
      <c r="F27" s="20">
        <v>4.4000000000000004</v>
      </c>
      <c r="G27" s="20">
        <v>4.5</v>
      </c>
      <c r="H27" s="20">
        <v>5.5</v>
      </c>
      <c r="I27" s="20">
        <v>3.9400000000000004</v>
      </c>
      <c r="J27" s="21">
        <f t="shared" si="4"/>
        <v>0.22222222222222221</v>
      </c>
      <c r="K27" s="21">
        <f t="shared" si="3"/>
        <v>0.3959390862944161</v>
      </c>
      <c r="L27" s="56"/>
      <c r="M27" s="56"/>
      <c r="N27" s="56"/>
      <c r="O27" s="17"/>
      <c r="P27" s="19" t="s">
        <v>27</v>
      </c>
      <c r="Q27" s="20">
        <v>3.8</v>
      </c>
      <c r="R27" s="42"/>
      <c r="S27" s="42"/>
      <c r="T27" s="42"/>
      <c r="U27" s="42"/>
      <c r="V27" s="42"/>
      <c r="W27" s="103"/>
      <c r="X27" s="106"/>
      <c r="Y27" s="103"/>
      <c r="Z27" s="20"/>
      <c r="AA27" s="58"/>
      <c r="AB27" s="58"/>
      <c r="AC27" s="28"/>
      <c r="AD27" s="28"/>
      <c r="AE27" s="34"/>
      <c r="AF27" s="34"/>
    </row>
    <row r="28" spans="1:56" s="18" customFormat="1" ht="11.45" customHeight="1" x14ac:dyDescent="0.2">
      <c r="A28" s="35" t="s">
        <v>48</v>
      </c>
      <c r="B28" s="20">
        <v>3.1</v>
      </c>
      <c r="C28" s="20">
        <v>3</v>
      </c>
      <c r="D28" s="20">
        <v>3.3</v>
      </c>
      <c r="E28" s="20">
        <v>4.5</v>
      </c>
      <c r="F28" s="20">
        <v>4.5</v>
      </c>
      <c r="G28" s="20">
        <v>4.5</v>
      </c>
      <c r="H28" s="20">
        <v>5.6</v>
      </c>
      <c r="I28" s="20">
        <v>3.96</v>
      </c>
      <c r="J28" s="21">
        <f t="shared" si="4"/>
        <v>0.24444444444444435</v>
      </c>
      <c r="K28" s="21">
        <f t="shared" si="3"/>
        <v>0.41414141414141409</v>
      </c>
      <c r="L28" s="56"/>
      <c r="M28" s="56"/>
      <c r="N28" s="56"/>
      <c r="O28" s="17"/>
      <c r="P28" s="26" t="s">
        <v>28</v>
      </c>
      <c r="Q28" s="43"/>
      <c r="R28" s="43"/>
      <c r="S28" s="88"/>
      <c r="T28" s="88"/>
      <c r="U28" s="88"/>
      <c r="V28" s="88"/>
      <c r="W28" s="111"/>
      <c r="X28" s="69"/>
      <c r="Y28" s="123"/>
      <c r="Z28" s="43"/>
      <c r="AA28" s="60"/>
      <c r="AB28" s="60"/>
    </row>
    <row r="29" spans="1:56" s="18" customFormat="1" ht="11.45" customHeight="1" x14ac:dyDescent="0.2">
      <c r="A29" s="35" t="s">
        <v>49</v>
      </c>
      <c r="B29" s="20">
        <v>3.1</v>
      </c>
      <c r="C29" s="20">
        <v>3</v>
      </c>
      <c r="D29" s="20">
        <v>3.3</v>
      </c>
      <c r="E29" s="20">
        <v>4.5</v>
      </c>
      <c r="F29" s="20">
        <v>4.5</v>
      </c>
      <c r="G29" s="20">
        <v>4.5</v>
      </c>
      <c r="H29" s="20">
        <v>5.6</v>
      </c>
      <c r="I29" s="20">
        <v>3.96</v>
      </c>
      <c r="J29" s="21">
        <f t="shared" si="4"/>
        <v>0.24444444444444435</v>
      </c>
      <c r="K29" s="21">
        <f t="shared" si="3"/>
        <v>0.41414141414141409</v>
      </c>
      <c r="L29" s="56"/>
      <c r="M29" s="17"/>
      <c r="N29" s="27"/>
      <c r="O29" s="28"/>
      <c r="P29" s="28"/>
      <c r="Q29" s="28"/>
      <c r="R29" s="28"/>
      <c r="S29" s="28"/>
      <c r="T29" s="28"/>
      <c r="U29" s="28"/>
      <c r="V29" s="28"/>
    </row>
    <row r="30" spans="1:56" s="18" customFormat="1" ht="11.45" customHeight="1" x14ac:dyDescent="0.2">
      <c r="A30" s="35" t="s">
        <v>50</v>
      </c>
      <c r="B30" s="20">
        <v>3.1</v>
      </c>
      <c r="C30" s="20">
        <v>3</v>
      </c>
      <c r="D30" s="20">
        <v>3.5</v>
      </c>
      <c r="E30" s="20">
        <v>4.5</v>
      </c>
      <c r="F30" s="20">
        <v>4.5</v>
      </c>
      <c r="G30" s="20">
        <v>4.5</v>
      </c>
      <c r="H30" s="20">
        <v>5.5</v>
      </c>
      <c r="I30" s="20">
        <v>4</v>
      </c>
      <c r="J30" s="21">
        <f t="shared" si="4"/>
        <v>0.22222222222222221</v>
      </c>
      <c r="K30" s="21">
        <f t="shared" si="3"/>
        <v>0.375</v>
      </c>
      <c r="L30" s="56"/>
      <c r="M30" s="17"/>
      <c r="V30" s="28"/>
    </row>
    <row r="31" spans="1:56" s="18" customFormat="1" ht="11.45" customHeight="1" x14ac:dyDescent="0.2">
      <c r="A31" s="35" t="s">
        <v>51</v>
      </c>
      <c r="B31" s="20">
        <v>3.1</v>
      </c>
      <c r="C31" s="20">
        <v>3</v>
      </c>
      <c r="D31" s="20">
        <v>3.5</v>
      </c>
      <c r="E31" s="20">
        <v>4.5</v>
      </c>
      <c r="F31" s="20">
        <v>4.5</v>
      </c>
      <c r="G31" s="20">
        <v>4.5</v>
      </c>
      <c r="H31" s="20">
        <v>5.5</v>
      </c>
      <c r="I31" s="20">
        <v>4</v>
      </c>
      <c r="J31" s="21">
        <f t="shared" si="4"/>
        <v>0.22222222222222221</v>
      </c>
      <c r="K31" s="21">
        <f t="shared" si="3"/>
        <v>0.375</v>
      </c>
      <c r="L31" s="56"/>
      <c r="M31" s="17"/>
      <c r="V31" s="28"/>
    </row>
    <row r="32" spans="1:56" s="18" customFormat="1" ht="11.45" customHeight="1" x14ac:dyDescent="0.2">
      <c r="A32" s="35" t="s">
        <v>52</v>
      </c>
      <c r="B32" s="20">
        <v>3.1</v>
      </c>
      <c r="C32" s="20">
        <v>3</v>
      </c>
      <c r="D32" s="20">
        <v>3.5</v>
      </c>
      <c r="E32" s="20">
        <v>4.5</v>
      </c>
      <c r="F32" s="20">
        <v>4.5</v>
      </c>
      <c r="G32" s="20">
        <v>4.5</v>
      </c>
      <c r="H32" s="20">
        <v>5.5</v>
      </c>
      <c r="I32" s="20">
        <v>4</v>
      </c>
      <c r="J32" s="21">
        <f t="shared" si="4"/>
        <v>0.22222222222222221</v>
      </c>
      <c r="K32" s="21">
        <f t="shared" si="3"/>
        <v>0.375</v>
      </c>
      <c r="L32" s="56"/>
      <c r="M32" s="17"/>
      <c r="V32" s="28"/>
    </row>
    <row r="33" spans="1:35" s="18" customFormat="1" ht="11.45" customHeight="1" x14ac:dyDescent="0.2">
      <c r="A33" s="35" t="s">
        <v>53</v>
      </c>
      <c r="B33" s="20">
        <v>3.1</v>
      </c>
      <c r="C33" s="20">
        <v>3</v>
      </c>
      <c r="D33" s="20">
        <v>3.5</v>
      </c>
      <c r="E33" s="20">
        <v>4.5</v>
      </c>
      <c r="F33" s="20">
        <v>4.5</v>
      </c>
      <c r="G33" s="20">
        <v>4.5</v>
      </c>
      <c r="H33" s="20">
        <v>5.5</v>
      </c>
      <c r="I33" s="20">
        <v>4</v>
      </c>
      <c r="J33" s="21">
        <f t="shared" si="4"/>
        <v>0.22222222222222221</v>
      </c>
      <c r="K33" s="21">
        <f t="shared" si="3"/>
        <v>0.375</v>
      </c>
      <c r="L33" s="56"/>
      <c r="M33" s="17"/>
      <c r="V33" s="28"/>
    </row>
    <row r="34" spans="1:35" s="18" customFormat="1" ht="11.45" customHeight="1" x14ac:dyDescent="0.2">
      <c r="A34" s="35" t="s">
        <v>54</v>
      </c>
      <c r="B34" s="20">
        <v>3.1</v>
      </c>
      <c r="C34" s="20">
        <v>3</v>
      </c>
      <c r="D34" s="20">
        <v>3.5</v>
      </c>
      <c r="E34" s="20">
        <v>4.5</v>
      </c>
      <c r="F34" s="20">
        <v>4.5</v>
      </c>
      <c r="G34" s="20">
        <v>4.5</v>
      </c>
      <c r="H34" s="20">
        <v>5.5</v>
      </c>
      <c r="I34" s="20">
        <v>4</v>
      </c>
      <c r="J34" s="21">
        <f t="shared" si="4"/>
        <v>0.22222222222222221</v>
      </c>
      <c r="K34" s="21">
        <f t="shared" si="3"/>
        <v>0.375</v>
      </c>
      <c r="L34" s="56"/>
      <c r="M34" s="17"/>
      <c r="V34" s="28"/>
    </row>
    <row r="35" spans="1:35" s="18" customFormat="1" ht="11.45" customHeight="1" x14ac:dyDescent="0.2">
      <c r="A35" s="35" t="s">
        <v>55</v>
      </c>
      <c r="B35" s="20">
        <v>3.1</v>
      </c>
      <c r="C35" s="20">
        <v>3</v>
      </c>
      <c r="D35" s="20">
        <v>3.5</v>
      </c>
      <c r="E35" s="20">
        <v>4.5</v>
      </c>
      <c r="F35" s="20">
        <v>4.5</v>
      </c>
      <c r="G35" s="20">
        <v>4.5</v>
      </c>
      <c r="H35" s="20">
        <v>5.5</v>
      </c>
      <c r="I35" s="20">
        <v>4</v>
      </c>
      <c r="J35" s="21">
        <f t="shared" si="4"/>
        <v>0.22222222222222221</v>
      </c>
      <c r="K35" s="21">
        <f t="shared" si="3"/>
        <v>0.375</v>
      </c>
      <c r="L35" s="56"/>
      <c r="M35" s="17"/>
      <c r="V35" s="28"/>
    </row>
    <row r="36" spans="1:35" s="18" customFormat="1" ht="11.45" customHeight="1" x14ac:dyDescent="0.2">
      <c r="A36" s="35" t="s">
        <v>56</v>
      </c>
      <c r="B36" s="20">
        <v>3.1</v>
      </c>
      <c r="C36" s="20">
        <v>3</v>
      </c>
      <c r="D36" s="20">
        <v>3.5</v>
      </c>
      <c r="E36" s="20">
        <v>4.5</v>
      </c>
      <c r="F36" s="20">
        <v>4.5</v>
      </c>
      <c r="G36" s="20">
        <v>4.5</v>
      </c>
      <c r="H36" s="20">
        <v>5.5</v>
      </c>
      <c r="I36" s="20">
        <v>4</v>
      </c>
      <c r="J36" s="21">
        <f t="shared" si="4"/>
        <v>0.22222222222222221</v>
      </c>
      <c r="K36" s="21">
        <f t="shared" si="3"/>
        <v>0.375</v>
      </c>
      <c r="L36" s="56"/>
      <c r="M36" s="17"/>
      <c r="V36" s="28"/>
      <c r="AI36" s="24"/>
    </row>
    <row r="37" spans="1:35" s="18" customFormat="1" ht="11.45" customHeight="1" x14ac:dyDescent="0.2">
      <c r="A37" s="35" t="s">
        <v>57</v>
      </c>
      <c r="B37" s="20">
        <v>3.1</v>
      </c>
      <c r="C37" s="20">
        <v>3</v>
      </c>
      <c r="D37" s="20">
        <v>3.5</v>
      </c>
      <c r="E37" s="20">
        <v>4.5</v>
      </c>
      <c r="F37" s="20">
        <v>4.5</v>
      </c>
      <c r="G37" s="20">
        <v>4.5</v>
      </c>
      <c r="H37" s="20">
        <v>5.5</v>
      </c>
      <c r="I37" s="20">
        <v>4</v>
      </c>
      <c r="J37" s="21">
        <f t="shared" si="4"/>
        <v>0.22222222222222221</v>
      </c>
      <c r="K37" s="21">
        <f t="shared" si="3"/>
        <v>0.375</v>
      </c>
      <c r="L37" s="56"/>
      <c r="M37" s="17"/>
      <c r="V37" s="28"/>
      <c r="AI37" s="24"/>
    </row>
    <row r="38" spans="1:35" s="18" customFormat="1" ht="11.45" customHeight="1" x14ac:dyDescent="0.2">
      <c r="A38" s="35" t="s">
        <v>5</v>
      </c>
      <c r="B38" s="20">
        <v>3</v>
      </c>
      <c r="C38" s="20">
        <v>3</v>
      </c>
      <c r="D38" s="20">
        <v>3.2</v>
      </c>
      <c r="E38" s="20">
        <v>4.5</v>
      </c>
      <c r="F38" s="20">
        <v>4.5</v>
      </c>
      <c r="G38" s="20">
        <v>4.5</v>
      </c>
      <c r="H38" s="20">
        <v>5.5</v>
      </c>
      <c r="I38" s="20">
        <v>4.04</v>
      </c>
      <c r="J38" s="21">
        <f t="shared" si="4"/>
        <v>0.22222222222222221</v>
      </c>
      <c r="K38" s="21">
        <f t="shared" si="3"/>
        <v>0.36138613861386137</v>
      </c>
      <c r="L38" s="56"/>
      <c r="M38" s="17"/>
      <c r="V38" s="28"/>
      <c r="AI38" s="24"/>
    </row>
    <row r="39" spans="1:35" s="18" customFormat="1" ht="11.45" customHeight="1" x14ac:dyDescent="0.2">
      <c r="A39" s="35" t="s">
        <v>6</v>
      </c>
      <c r="B39" s="20">
        <v>2.8</v>
      </c>
      <c r="C39" s="20">
        <v>3</v>
      </c>
      <c r="D39" s="20">
        <v>3.2</v>
      </c>
      <c r="E39" s="20">
        <v>4.5</v>
      </c>
      <c r="F39" s="20">
        <v>4.2</v>
      </c>
      <c r="G39" s="20">
        <v>4.5</v>
      </c>
      <c r="H39" s="20">
        <v>5.5</v>
      </c>
      <c r="I39" s="20">
        <v>3.9799999999999995</v>
      </c>
      <c r="J39" s="21">
        <f t="shared" si="4"/>
        <v>0.22222222222222221</v>
      </c>
      <c r="K39" s="21">
        <f t="shared" si="3"/>
        <v>0.38190954773869362</v>
      </c>
      <c r="L39" s="56"/>
      <c r="M39" s="17"/>
      <c r="V39" s="28"/>
      <c r="AI39" s="24"/>
    </row>
    <row r="40" spans="1:35" s="18" customFormat="1" ht="11.45" customHeight="1" x14ac:dyDescent="0.2">
      <c r="A40" s="35" t="s">
        <v>7</v>
      </c>
      <c r="B40" s="20">
        <v>2.8</v>
      </c>
      <c r="C40" s="20">
        <v>3</v>
      </c>
      <c r="D40" s="20">
        <v>3.2</v>
      </c>
      <c r="E40" s="20">
        <v>4.5</v>
      </c>
      <c r="F40" s="20">
        <v>4.2</v>
      </c>
      <c r="G40" s="20">
        <v>4.5</v>
      </c>
      <c r="H40" s="20">
        <v>5.5</v>
      </c>
      <c r="I40" s="20">
        <v>3.9799999999999995</v>
      </c>
      <c r="J40" s="21">
        <f t="shared" si="4"/>
        <v>0.22222222222222221</v>
      </c>
      <c r="K40" s="21">
        <f t="shared" si="3"/>
        <v>0.38190954773869362</v>
      </c>
      <c r="L40" s="56"/>
      <c r="M40" s="17"/>
      <c r="V40" s="28"/>
      <c r="AI40" s="24"/>
    </row>
    <row r="41" spans="1:35" s="18" customFormat="1" ht="11.45" customHeight="1" x14ac:dyDescent="0.2">
      <c r="A41" s="35" t="s">
        <v>8</v>
      </c>
      <c r="B41" s="20">
        <v>2.8</v>
      </c>
      <c r="C41" s="20">
        <v>3</v>
      </c>
      <c r="D41" s="20">
        <v>3.3</v>
      </c>
      <c r="E41" s="20">
        <v>4.5</v>
      </c>
      <c r="F41" s="20"/>
      <c r="G41" s="20">
        <v>4.5</v>
      </c>
      <c r="H41" s="20">
        <v>5.5</v>
      </c>
      <c r="I41" s="20">
        <v>3.9249999999999998</v>
      </c>
      <c r="J41" s="21">
        <f t="shared" si="4"/>
        <v>0.22222222222222221</v>
      </c>
      <c r="K41" s="21">
        <f t="shared" si="3"/>
        <v>0.40127388535031855</v>
      </c>
      <c r="L41" s="56"/>
      <c r="M41" s="17"/>
      <c r="V41" s="28"/>
      <c r="AI41" s="24"/>
    </row>
    <row r="42" spans="1:35" s="18" customFormat="1" ht="11.45" customHeight="1" x14ac:dyDescent="0.2">
      <c r="A42" s="35" t="s">
        <v>9</v>
      </c>
      <c r="B42" s="20">
        <v>2.8</v>
      </c>
      <c r="C42" s="20">
        <v>3</v>
      </c>
      <c r="D42" s="20">
        <v>3.3</v>
      </c>
      <c r="E42" s="20">
        <v>4.5</v>
      </c>
      <c r="F42" s="20"/>
      <c r="G42" s="20">
        <v>4.5</v>
      </c>
      <c r="H42" s="20">
        <v>5.5</v>
      </c>
      <c r="I42" s="20">
        <v>3.9000000000000004</v>
      </c>
      <c r="J42" s="21">
        <f t="shared" si="4"/>
        <v>0.22222222222222221</v>
      </c>
      <c r="K42" s="21">
        <f t="shared" si="3"/>
        <v>0.41025641025641013</v>
      </c>
      <c r="L42" s="56"/>
      <c r="M42" s="17"/>
      <c r="V42" s="28"/>
      <c r="AI42" s="24"/>
    </row>
    <row r="43" spans="1:35" s="18" customFormat="1" ht="11.45" customHeight="1" x14ac:dyDescent="0.2">
      <c r="A43" s="35" t="s">
        <v>10</v>
      </c>
      <c r="B43" s="42"/>
      <c r="C43" s="20">
        <v>3</v>
      </c>
      <c r="D43" s="20">
        <v>3.3</v>
      </c>
      <c r="E43" s="20">
        <v>4.5</v>
      </c>
      <c r="F43" s="20"/>
      <c r="G43" s="20">
        <v>4.5</v>
      </c>
      <c r="H43" s="20">
        <v>5.5</v>
      </c>
      <c r="I43" s="20">
        <v>4</v>
      </c>
      <c r="J43" s="21">
        <f t="shared" si="4"/>
        <v>0.22222222222222221</v>
      </c>
      <c r="K43" s="21">
        <f t="shared" si="3"/>
        <v>0.375</v>
      </c>
      <c r="L43" s="56"/>
      <c r="M43" s="17"/>
      <c r="V43" s="28"/>
      <c r="AI43" s="24"/>
    </row>
    <row r="44" spans="1:35" s="18" customFormat="1" ht="11.45" customHeight="1" x14ac:dyDescent="0.2">
      <c r="A44" s="35" t="s">
        <v>11</v>
      </c>
      <c r="B44" s="42"/>
      <c r="C44" s="20">
        <v>3</v>
      </c>
      <c r="D44" s="20">
        <v>3.5</v>
      </c>
      <c r="E44" s="20">
        <v>4.5</v>
      </c>
      <c r="F44" s="20"/>
      <c r="G44" s="20">
        <v>4.5</v>
      </c>
      <c r="H44" s="20">
        <v>5.75</v>
      </c>
      <c r="I44" s="20">
        <v>4</v>
      </c>
      <c r="J44" s="21">
        <f t="shared" si="4"/>
        <v>0.27777777777777779</v>
      </c>
      <c r="K44" s="21">
        <f t="shared" si="3"/>
        <v>0.4375</v>
      </c>
      <c r="L44" s="56"/>
      <c r="M44" s="17"/>
      <c r="V44" s="28"/>
      <c r="AI44" s="24"/>
    </row>
    <row r="45" spans="1:35" s="18" customFormat="1" ht="11.45" customHeight="1" x14ac:dyDescent="0.2">
      <c r="A45" s="35" t="s">
        <v>12</v>
      </c>
      <c r="B45" s="42"/>
      <c r="C45" s="20">
        <v>3</v>
      </c>
      <c r="D45" s="20">
        <v>3.5</v>
      </c>
      <c r="E45" s="20">
        <v>4.5</v>
      </c>
      <c r="F45" s="20"/>
      <c r="G45" s="20">
        <v>4.5</v>
      </c>
      <c r="H45" s="20">
        <v>6</v>
      </c>
      <c r="I45" s="20">
        <v>4</v>
      </c>
      <c r="J45" s="21">
        <f t="shared" si="4"/>
        <v>0.33333333333333331</v>
      </c>
      <c r="K45" s="21">
        <f t="shared" si="3"/>
        <v>0.5</v>
      </c>
      <c r="L45" s="56"/>
      <c r="M45" s="17"/>
      <c r="V45" s="28"/>
      <c r="AI45" s="24"/>
    </row>
    <row r="46" spans="1:35" s="18" customFormat="1" ht="11.45" customHeight="1" x14ac:dyDescent="0.2">
      <c r="A46" s="36" t="s">
        <v>13</v>
      </c>
      <c r="B46" s="43"/>
      <c r="C46" s="89">
        <v>3</v>
      </c>
      <c r="D46" s="20">
        <v>3.5</v>
      </c>
      <c r="E46" s="20">
        <v>4.5</v>
      </c>
      <c r="F46" s="20"/>
      <c r="G46" s="20"/>
      <c r="H46" s="20">
        <v>6</v>
      </c>
      <c r="I46" s="89">
        <v>4</v>
      </c>
      <c r="J46" s="21" t="e">
        <f t="shared" si="4"/>
        <v>#DIV/0!</v>
      </c>
      <c r="K46" s="21">
        <f t="shared" si="3"/>
        <v>0.5</v>
      </c>
      <c r="L46" s="56"/>
      <c r="M46" s="17"/>
      <c r="N46" s="27"/>
      <c r="O46" s="28"/>
      <c r="P46" s="28"/>
      <c r="Q46" s="28"/>
      <c r="AI46" s="24"/>
    </row>
    <row r="47" spans="1:35" s="18" customFormat="1" ht="11.45" customHeight="1" x14ac:dyDescent="0.2">
      <c r="A47" s="36" t="s">
        <v>14</v>
      </c>
      <c r="B47" s="42"/>
      <c r="C47" s="42"/>
      <c r="D47" s="42"/>
      <c r="E47" s="20">
        <v>4.5</v>
      </c>
      <c r="F47" s="20"/>
      <c r="G47" s="20"/>
      <c r="H47" s="20">
        <v>6</v>
      </c>
      <c r="I47" s="42">
        <v>3.75</v>
      </c>
      <c r="J47" s="21" t="e">
        <f t="shared" si="4"/>
        <v>#DIV/0!</v>
      </c>
      <c r="K47" s="21">
        <f t="shared" si="3"/>
        <v>0.6</v>
      </c>
      <c r="L47" s="56"/>
      <c r="M47" s="17"/>
      <c r="N47" s="27"/>
      <c r="O47" s="28"/>
      <c r="P47" s="28"/>
      <c r="Q47" s="28"/>
      <c r="R47" s="28"/>
      <c r="S47" s="28"/>
      <c r="T47" s="28"/>
      <c r="U47" s="28"/>
      <c r="AI47" s="24"/>
    </row>
    <row r="48" spans="1:35" s="18" customFormat="1" ht="11.45" customHeight="1" x14ac:dyDescent="0.2">
      <c r="A48" s="36" t="s">
        <v>15</v>
      </c>
      <c r="B48" s="42"/>
      <c r="C48" s="42"/>
      <c r="D48" s="42"/>
      <c r="E48" s="89">
        <v>4.4000000000000004</v>
      </c>
      <c r="F48" s="89"/>
      <c r="G48" s="20"/>
      <c r="H48" s="20"/>
      <c r="I48" s="42">
        <v>4.4000000000000004</v>
      </c>
      <c r="J48" s="21" t="e">
        <f t="shared" si="4"/>
        <v>#DIV/0!</v>
      </c>
      <c r="K48" s="21">
        <f t="shared" si="3"/>
        <v>-1</v>
      </c>
      <c r="L48" s="28"/>
      <c r="M48" s="17"/>
      <c r="N48" s="27"/>
      <c r="O48" s="28"/>
      <c r="P48" s="28"/>
      <c r="Q48" s="28"/>
      <c r="R48" s="28"/>
      <c r="S48" s="28"/>
      <c r="T48" s="28"/>
      <c r="U48" s="28"/>
      <c r="V48" s="28"/>
      <c r="AI48" s="24"/>
    </row>
    <row r="49" spans="1:52" s="18" customFormat="1" ht="11.45" customHeight="1" x14ac:dyDescent="0.2">
      <c r="A49" s="36" t="s">
        <v>16</v>
      </c>
      <c r="B49" s="42"/>
      <c r="C49" s="42"/>
      <c r="D49" s="42"/>
      <c r="E49" s="89">
        <v>4.4000000000000004</v>
      </c>
      <c r="F49" s="89"/>
      <c r="G49" s="20"/>
      <c r="H49" s="20"/>
      <c r="I49" s="42"/>
      <c r="J49" s="89"/>
      <c r="K49" s="89"/>
      <c r="L49" s="28"/>
      <c r="M49" s="17"/>
      <c r="N49" s="27"/>
      <c r="O49" s="28"/>
      <c r="AI49" s="24"/>
    </row>
    <row r="50" spans="1:52" s="18" customFormat="1" ht="11.45" customHeight="1" x14ac:dyDescent="0.2">
      <c r="A50" s="27"/>
      <c r="B50" s="28"/>
      <c r="C50" s="28"/>
      <c r="D50" s="28"/>
      <c r="E50" s="28"/>
      <c r="F50" s="28"/>
      <c r="G50" s="28"/>
      <c r="H50" s="28"/>
      <c r="I50" s="28"/>
      <c r="J50" s="17"/>
      <c r="K50" s="27"/>
      <c r="L50" s="28"/>
      <c r="M50" s="28"/>
      <c r="N50" s="28"/>
      <c r="O50" s="28"/>
      <c r="P50" s="28"/>
      <c r="Q50" s="28"/>
      <c r="R50" s="28"/>
      <c r="S50" s="28"/>
      <c r="AF50" s="24"/>
    </row>
    <row r="51" spans="1:52" s="18" customFormat="1" ht="25.5" customHeight="1" x14ac:dyDescent="0.2">
      <c r="A51" s="137" t="s">
        <v>60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41"/>
      <c r="P51" s="144" t="s">
        <v>61</v>
      </c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</row>
    <row r="52" spans="1:52" s="18" customFormat="1" ht="30" customHeight="1" x14ac:dyDescent="0.2">
      <c r="A52" s="126" t="s">
        <v>3</v>
      </c>
      <c r="B52" s="127">
        <v>2018</v>
      </c>
      <c r="C52" s="127">
        <v>2019</v>
      </c>
      <c r="D52" s="127">
        <v>2020</v>
      </c>
      <c r="E52" s="126">
        <v>2021</v>
      </c>
      <c r="F52" s="128">
        <v>2022</v>
      </c>
      <c r="G52" s="99">
        <v>2023</v>
      </c>
      <c r="H52" s="99">
        <v>2024</v>
      </c>
      <c r="I52" s="14">
        <v>2025</v>
      </c>
      <c r="J52" s="14">
        <v>2026</v>
      </c>
      <c r="K52" s="15" t="s">
        <v>4</v>
      </c>
      <c r="L52" s="16" t="s">
        <v>83</v>
      </c>
      <c r="M52" s="16" t="s">
        <v>81</v>
      </c>
      <c r="P52" s="14" t="s">
        <v>3</v>
      </c>
      <c r="Q52" s="14" t="s">
        <v>69</v>
      </c>
      <c r="R52" s="14" t="s">
        <v>70</v>
      </c>
      <c r="S52" s="14" t="s">
        <v>71</v>
      </c>
      <c r="T52" s="14" t="s">
        <v>72</v>
      </c>
      <c r="U52" s="14" t="s">
        <v>73</v>
      </c>
      <c r="V52" s="14" t="s">
        <v>76</v>
      </c>
      <c r="W52" s="14" t="s">
        <v>79</v>
      </c>
      <c r="X52" s="14" t="s">
        <v>82</v>
      </c>
      <c r="Y52" s="15" t="s">
        <v>4</v>
      </c>
      <c r="Z52" s="16" t="s">
        <v>94</v>
      </c>
      <c r="AA52" s="16" t="s">
        <v>95</v>
      </c>
      <c r="AL52" s="24"/>
    </row>
    <row r="53" spans="1:52" s="18" customFormat="1" ht="11.45" customHeight="1" x14ac:dyDescent="0.2">
      <c r="A53" s="35" t="s">
        <v>23</v>
      </c>
      <c r="B53" s="42"/>
      <c r="C53" s="42"/>
      <c r="D53" s="42"/>
      <c r="E53" s="94"/>
      <c r="F53" s="129"/>
      <c r="G53" s="48"/>
      <c r="H53" s="130"/>
      <c r="I53" s="131"/>
      <c r="J53" s="106"/>
      <c r="K53" s="42"/>
      <c r="L53" s="42"/>
      <c r="M53" s="58"/>
      <c r="P53" s="19" t="s">
        <v>35</v>
      </c>
      <c r="Q53" s="48"/>
      <c r="R53" s="48"/>
      <c r="S53" s="48"/>
      <c r="T53" s="71">
        <v>0.62</v>
      </c>
      <c r="U53" s="42"/>
      <c r="V53" s="42"/>
      <c r="W53" s="42"/>
      <c r="X53" s="42"/>
      <c r="Y53" s="20"/>
      <c r="Z53" s="59"/>
      <c r="AA53" s="58"/>
      <c r="AL53" s="24"/>
    </row>
    <row r="54" spans="1:52" s="18" customFormat="1" ht="11.45" customHeight="1" x14ac:dyDescent="0.2">
      <c r="A54" s="35" t="s">
        <v>24</v>
      </c>
      <c r="B54" s="42"/>
      <c r="C54" s="42"/>
      <c r="D54" s="20">
        <v>0.87</v>
      </c>
      <c r="E54" s="95">
        <v>0.81</v>
      </c>
      <c r="F54" s="95">
        <v>0.69</v>
      </c>
      <c r="G54" s="20">
        <v>1.3</v>
      </c>
      <c r="H54" s="106">
        <v>1.28</v>
      </c>
      <c r="I54" s="106"/>
      <c r="J54" s="106"/>
      <c r="K54" s="20">
        <f t="shared" ref="K54:K67" si="5">AVERAGE(D54:H54)</f>
        <v>0.99</v>
      </c>
      <c r="L54" s="58">
        <f t="shared" ref="L54:L66" si="6">(I54-H54)/H54</f>
        <v>-1</v>
      </c>
      <c r="M54" s="21">
        <f t="shared" ref="M54:M66" si="7">(I54-K54)/K54</f>
        <v>-1</v>
      </c>
      <c r="P54" s="19" t="s">
        <v>36</v>
      </c>
      <c r="Q54" s="20">
        <v>0.82</v>
      </c>
      <c r="R54" s="71">
        <v>0.68</v>
      </c>
      <c r="S54" s="71">
        <v>0.74</v>
      </c>
      <c r="T54" s="71">
        <v>0.6</v>
      </c>
      <c r="U54" s="42"/>
      <c r="V54" s="42"/>
      <c r="W54" s="42"/>
      <c r="X54" s="42"/>
      <c r="Y54" s="20"/>
      <c r="Z54" s="21"/>
      <c r="AA54" s="21"/>
      <c r="AL54" s="24"/>
    </row>
    <row r="55" spans="1:52" s="18" customFormat="1" ht="11.45" customHeight="1" x14ac:dyDescent="0.2">
      <c r="A55" s="35" t="s">
        <v>25</v>
      </c>
      <c r="B55" s="20">
        <v>1.07</v>
      </c>
      <c r="C55" s="20">
        <v>0.81</v>
      </c>
      <c r="D55" s="20">
        <v>0.86</v>
      </c>
      <c r="E55" s="95">
        <v>0.83</v>
      </c>
      <c r="F55" s="95">
        <v>0.7</v>
      </c>
      <c r="G55" s="20">
        <v>1.29</v>
      </c>
      <c r="H55" s="106">
        <v>1.27</v>
      </c>
      <c r="I55" s="106">
        <v>0.88</v>
      </c>
      <c r="J55" s="106"/>
      <c r="K55" s="20">
        <f t="shared" si="5"/>
        <v>0.98999999999999988</v>
      </c>
      <c r="L55" s="58">
        <f t="shared" si="6"/>
        <v>-0.30708661417322836</v>
      </c>
      <c r="M55" s="21">
        <f t="shared" si="7"/>
        <v>-0.11111111111111099</v>
      </c>
      <c r="P55" s="19" t="s">
        <v>37</v>
      </c>
      <c r="Q55" s="20">
        <v>0.81</v>
      </c>
      <c r="R55" s="71">
        <v>0.67</v>
      </c>
      <c r="S55" s="71">
        <v>0.74</v>
      </c>
      <c r="T55" s="71">
        <v>0.59</v>
      </c>
      <c r="U55" s="42"/>
      <c r="V55" s="42"/>
      <c r="W55" s="42"/>
      <c r="X55" s="42"/>
      <c r="Y55" s="20"/>
      <c r="Z55" s="21"/>
      <c r="AA55" s="21"/>
      <c r="AZ55" s="25"/>
    </row>
    <row r="56" spans="1:52" s="18" customFormat="1" ht="11.45" customHeight="1" x14ac:dyDescent="0.2">
      <c r="A56" s="35" t="s">
        <v>26</v>
      </c>
      <c r="B56" s="20">
        <v>1.07</v>
      </c>
      <c r="C56" s="20">
        <v>0.8</v>
      </c>
      <c r="D56" s="20">
        <v>0.85</v>
      </c>
      <c r="E56" s="95">
        <v>0.78</v>
      </c>
      <c r="F56" s="95">
        <v>0.7</v>
      </c>
      <c r="G56" s="20">
        <v>1.28</v>
      </c>
      <c r="H56" s="106">
        <v>1.24</v>
      </c>
      <c r="I56" s="106">
        <v>0.88</v>
      </c>
      <c r="J56" s="106"/>
      <c r="K56" s="20">
        <f t="shared" si="5"/>
        <v>0.97000000000000008</v>
      </c>
      <c r="L56" s="58">
        <f t="shared" si="6"/>
        <v>-0.29032258064516125</v>
      </c>
      <c r="M56" s="21">
        <f t="shared" si="7"/>
        <v>-9.2783505154639248E-2</v>
      </c>
      <c r="P56" s="19" t="s">
        <v>38</v>
      </c>
      <c r="Q56" s="20">
        <v>0.8</v>
      </c>
      <c r="R56" s="71">
        <v>0.66</v>
      </c>
      <c r="S56" s="70">
        <v>0.7</v>
      </c>
      <c r="T56" s="71">
        <v>0.57999999999999996</v>
      </c>
      <c r="U56" s="42"/>
      <c r="V56" s="20">
        <v>0.98</v>
      </c>
      <c r="W56" s="20"/>
      <c r="X56" s="20">
        <v>0.84</v>
      </c>
      <c r="Y56" s="20">
        <f>AVERAGE(S56:W56)</f>
        <v>0.7533333333333333</v>
      </c>
      <c r="Z56" s="21"/>
      <c r="AA56" s="21">
        <f>(X56-Y56)/Y56</f>
        <v>0.11504424778761063</v>
      </c>
    </row>
    <row r="57" spans="1:52" s="18" customFormat="1" ht="11.45" customHeight="1" x14ac:dyDescent="0.2">
      <c r="A57" s="35" t="s">
        <v>27</v>
      </c>
      <c r="B57" s="20">
        <v>0.97</v>
      </c>
      <c r="C57" s="20">
        <v>0.79</v>
      </c>
      <c r="D57" s="20">
        <v>0.85</v>
      </c>
      <c r="E57" s="95">
        <v>0.73</v>
      </c>
      <c r="F57" s="95">
        <v>0.68</v>
      </c>
      <c r="G57" s="20">
        <v>1.25</v>
      </c>
      <c r="H57" s="106">
        <v>1.19</v>
      </c>
      <c r="I57" s="106">
        <v>0.88</v>
      </c>
      <c r="J57" s="106"/>
      <c r="K57" s="20">
        <f t="shared" si="5"/>
        <v>0.94000000000000006</v>
      </c>
      <c r="L57" s="58">
        <f t="shared" si="6"/>
        <v>-0.26050420168067223</v>
      </c>
      <c r="M57" s="21">
        <f t="shared" si="7"/>
        <v>-6.3829787234042604E-2</v>
      </c>
      <c r="P57" s="19" t="s">
        <v>40</v>
      </c>
      <c r="Q57" s="20">
        <v>0.79</v>
      </c>
      <c r="R57" s="71">
        <v>0.66</v>
      </c>
      <c r="S57" s="70">
        <v>0.7</v>
      </c>
      <c r="T57" s="70">
        <v>0.56000000000000005</v>
      </c>
      <c r="U57" s="70">
        <v>0.78</v>
      </c>
      <c r="V57" s="70">
        <v>0.94</v>
      </c>
      <c r="W57" s="70"/>
      <c r="X57" s="70">
        <v>0.84</v>
      </c>
      <c r="Y57" s="20">
        <f t="shared" ref="Y57:Y88" si="8">AVERAGE(S57:W57)</f>
        <v>0.745</v>
      </c>
      <c r="Z57" s="21"/>
      <c r="AA57" s="21">
        <f t="shared" ref="AA57:AA85" si="9">(X57-Y57)/Y57</f>
        <v>0.12751677852348989</v>
      </c>
    </row>
    <row r="58" spans="1:52" s="18" customFormat="1" ht="11.45" customHeight="1" x14ac:dyDescent="0.2">
      <c r="A58" s="35" t="s">
        <v>28</v>
      </c>
      <c r="B58" s="20">
        <v>0.94</v>
      </c>
      <c r="C58" s="20">
        <v>0.78</v>
      </c>
      <c r="D58" s="20">
        <v>0.83</v>
      </c>
      <c r="E58" s="95">
        <v>0.72</v>
      </c>
      <c r="F58" s="95">
        <v>0.68</v>
      </c>
      <c r="G58" s="20">
        <v>1.23</v>
      </c>
      <c r="H58" s="106">
        <v>1.17</v>
      </c>
      <c r="I58" s="106">
        <v>0.85</v>
      </c>
      <c r="J58" s="106"/>
      <c r="K58" s="20">
        <f t="shared" si="5"/>
        <v>0.92599999999999993</v>
      </c>
      <c r="L58" s="58">
        <f t="shared" si="6"/>
        <v>-0.27350427350427348</v>
      </c>
      <c r="M58" s="21">
        <f t="shared" si="7"/>
        <v>-8.2073434125269934E-2</v>
      </c>
      <c r="P58" s="19" t="s">
        <v>41</v>
      </c>
      <c r="Q58" s="20">
        <v>0.79</v>
      </c>
      <c r="R58" s="71">
        <v>0.66</v>
      </c>
      <c r="S58" s="71">
        <v>0.68</v>
      </c>
      <c r="T58" s="71">
        <v>0.56000000000000005</v>
      </c>
      <c r="U58" s="71">
        <v>0.79</v>
      </c>
      <c r="V58" s="70">
        <v>0.92</v>
      </c>
      <c r="W58" s="70">
        <v>0.98</v>
      </c>
      <c r="X58" s="70">
        <v>0.82</v>
      </c>
      <c r="Y58" s="20">
        <f t="shared" si="8"/>
        <v>0.78600000000000003</v>
      </c>
      <c r="Z58" s="21">
        <f>(X58-W58)/W58</f>
        <v>-0.16326530612244902</v>
      </c>
      <c r="AA58" s="21">
        <f t="shared" si="9"/>
        <v>4.3256997455470632E-2</v>
      </c>
    </row>
    <row r="59" spans="1:52" s="18" customFormat="1" ht="11.45" customHeight="1" x14ac:dyDescent="0.2">
      <c r="A59" s="35" t="s">
        <v>29</v>
      </c>
      <c r="B59" s="20">
        <v>0.91</v>
      </c>
      <c r="C59" s="20">
        <v>0.78</v>
      </c>
      <c r="D59" s="20">
        <v>0.8</v>
      </c>
      <c r="E59" s="95">
        <v>0.71</v>
      </c>
      <c r="F59" s="95">
        <v>0.66</v>
      </c>
      <c r="G59" s="20">
        <v>1.18</v>
      </c>
      <c r="H59" s="106">
        <v>1.1299999999999999</v>
      </c>
      <c r="I59" s="106">
        <v>0.85</v>
      </c>
      <c r="J59" s="106"/>
      <c r="K59" s="20">
        <f t="shared" si="5"/>
        <v>0.89599999999999991</v>
      </c>
      <c r="L59" s="58">
        <f t="shared" si="6"/>
        <v>-0.24778761061946897</v>
      </c>
      <c r="M59" s="21">
        <f t="shared" si="7"/>
        <v>-5.1339285714285643E-2</v>
      </c>
      <c r="P59" s="19" t="s">
        <v>42</v>
      </c>
      <c r="Q59" s="20">
        <v>0.79</v>
      </c>
      <c r="R59" s="71">
        <v>0.64</v>
      </c>
      <c r="S59" s="71">
        <v>0.68</v>
      </c>
      <c r="T59" s="71">
        <v>0.54</v>
      </c>
      <c r="U59" s="71">
        <v>0.78</v>
      </c>
      <c r="V59" s="70">
        <v>0.9</v>
      </c>
      <c r="W59" s="70">
        <v>0.95</v>
      </c>
      <c r="X59" s="70">
        <v>0.8</v>
      </c>
      <c r="Y59" s="20">
        <f t="shared" si="8"/>
        <v>0.76999999999999991</v>
      </c>
      <c r="Z59" s="21">
        <f t="shared" ref="Z59:Z84" si="10">(X59-W59)/W59</f>
        <v>-0.15789473684210517</v>
      </c>
      <c r="AA59" s="21">
        <f t="shared" si="9"/>
        <v>3.8961038961039147E-2</v>
      </c>
    </row>
    <row r="60" spans="1:52" s="18" customFormat="1" ht="11.45" customHeight="1" x14ac:dyDescent="0.2">
      <c r="A60" s="35" t="s">
        <v>30</v>
      </c>
      <c r="B60" s="20">
        <v>0.89</v>
      </c>
      <c r="C60" s="20">
        <v>0.77</v>
      </c>
      <c r="D60" s="20">
        <v>0.78</v>
      </c>
      <c r="E60" s="95">
        <v>0.69</v>
      </c>
      <c r="F60" s="95">
        <v>0.66</v>
      </c>
      <c r="G60" s="20">
        <v>1.1100000000000001</v>
      </c>
      <c r="H60" s="113">
        <v>1.1000000000000001</v>
      </c>
      <c r="I60" s="113">
        <v>0.8</v>
      </c>
      <c r="J60" s="106"/>
      <c r="K60" s="20">
        <f t="shared" si="5"/>
        <v>0.86799999999999999</v>
      </c>
      <c r="L60" s="58">
        <f t="shared" si="6"/>
        <v>-0.27272727272727276</v>
      </c>
      <c r="M60" s="21">
        <f t="shared" si="7"/>
        <v>-7.8341013824884731E-2</v>
      </c>
      <c r="P60" s="19" t="s">
        <v>43</v>
      </c>
      <c r="Q60" s="20">
        <v>0.79</v>
      </c>
      <c r="R60" s="71">
        <v>0.63</v>
      </c>
      <c r="S60" s="71">
        <v>0.66</v>
      </c>
      <c r="T60" s="71">
        <v>0.53</v>
      </c>
      <c r="U60" s="71">
        <v>0.78</v>
      </c>
      <c r="V60" s="70">
        <v>0.87</v>
      </c>
      <c r="W60" s="70">
        <v>0.92</v>
      </c>
      <c r="X60" s="70">
        <v>0.76</v>
      </c>
      <c r="Y60" s="20">
        <f t="shared" si="8"/>
        <v>0.752</v>
      </c>
      <c r="Z60" s="21">
        <f t="shared" si="10"/>
        <v>-0.17391304347826089</v>
      </c>
      <c r="AA60" s="21">
        <f t="shared" si="9"/>
        <v>1.0638297872340436E-2</v>
      </c>
    </row>
    <row r="61" spans="1:52" s="18" customFormat="1" ht="11.45" customHeight="1" x14ac:dyDescent="0.2">
      <c r="A61" s="35" t="s">
        <v>31</v>
      </c>
      <c r="B61" s="20">
        <v>0.85</v>
      </c>
      <c r="C61" s="20">
        <v>0.75</v>
      </c>
      <c r="D61" s="20">
        <v>0.75</v>
      </c>
      <c r="E61" s="95">
        <v>0.68</v>
      </c>
      <c r="F61" s="95">
        <v>0.66</v>
      </c>
      <c r="G61" s="20">
        <v>1.1100000000000001</v>
      </c>
      <c r="H61" s="113">
        <v>1.1000000000000001</v>
      </c>
      <c r="I61" s="113">
        <v>0.8</v>
      </c>
      <c r="J61" s="106"/>
      <c r="K61" s="20">
        <f t="shared" si="5"/>
        <v>0.8600000000000001</v>
      </c>
      <c r="L61" s="58">
        <f t="shared" si="6"/>
        <v>-0.27272727272727276</v>
      </c>
      <c r="M61" s="21">
        <f t="shared" si="7"/>
        <v>-6.9767441860465171E-2</v>
      </c>
      <c r="P61" s="19" t="s">
        <v>44</v>
      </c>
      <c r="Q61" s="20">
        <v>0.76</v>
      </c>
      <c r="R61" s="71">
        <v>0.61</v>
      </c>
      <c r="S61" s="71">
        <v>0.64</v>
      </c>
      <c r="T61" s="71">
        <v>0.5</v>
      </c>
      <c r="U61" s="71">
        <v>0.78</v>
      </c>
      <c r="V61" s="70">
        <v>0.85</v>
      </c>
      <c r="W61" s="70">
        <v>0.91</v>
      </c>
      <c r="X61" s="70">
        <v>0.76</v>
      </c>
      <c r="Y61" s="20">
        <f t="shared" si="8"/>
        <v>0.73599999999999999</v>
      </c>
      <c r="Z61" s="21">
        <f t="shared" si="10"/>
        <v>-0.16483516483516486</v>
      </c>
      <c r="AA61" s="21">
        <f t="shared" si="9"/>
        <v>3.260869565217394E-2</v>
      </c>
    </row>
    <row r="62" spans="1:52" s="18" customFormat="1" ht="11.45" customHeight="1" x14ac:dyDescent="0.2">
      <c r="A62" s="35" t="s">
        <v>32</v>
      </c>
      <c r="B62" s="20">
        <v>0.85</v>
      </c>
      <c r="C62" s="20">
        <v>0.74</v>
      </c>
      <c r="D62" s="20">
        <v>0.75</v>
      </c>
      <c r="E62" s="95">
        <v>0.66</v>
      </c>
      <c r="F62" s="95">
        <v>0.67</v>
      </c>
      <c r="G62" s="20">
        <v>1.0900000000000001</v>
      </c>
      <c r="H62" s="113">
        <v>1.1000000000000001</v>
      </c>
      <c r="I62" s="113">
        <v>0.8</v>
      </c>
      <c r="J62" s="106"/>
      <c r="K62" s="20">
        <f t="shared" si="5"/>
        <v>0.85399999999999987</v>
      </c>
      <c r="L62" s="58">
        <f t="shared" si="6"/>
        <v>-0.27272727272727276</v>
      </c>
      <c r="M62" s="21">
        <f t="shared" si="7"/>
        <v>-6.3231850117095825E-2</v>
      </c>
      <c r="P62" s="19" t="s">
        <v>45</v>
      </c>
      <c r="Q62" s="20">
        <v>0.74</v>
      </c>
      <c r="R62" s="71">
        <v>0.61</v>
      </c>
      <c r="S62" s="71">
        <v>0.64</v>
      </c>
      <c r="T62" s="71">
        <v>0.5</v>
      </c>
      <c r="U62" s="71">
        <v>0.78</v>
      </c>
      <c r="V62" s="70">
        <v>0.85</v>
      </c>
      <c r="W62" s="70">
        <v>0.87</v>
      </c>
      <c r="X62" s="70">
        <v>0.75</v>
      </c>
      <c r="Y62" s="20">
        <f t="shared" si="8"/>
        <v>0.72799999999999998</v>
      </c>
      <c r="Z62" s="21">
        <f t="shared" si="10"/>
        <v>-0.13793103448275862</v>
      </c>
      <c r="AA62" s="21">
        <f t="shared" si="9"/>
        <v>3.0219780219780248E-2</v>
      </c>
    </row>
    <row r="63" spans="1:52" s="18" customFormat="1" ht="11.45" customHeight="1" x14ac:dyDescent="0.2">
      <c r="A63" s="35" t="s">
        <v>33</v>
      </c>
      <c r="B63" s="20">
        <v>0.84</v>
      </c>
      <c r="C63" s="20">
        <v>0.69</v>
      </c>
      <c r="D63" s="20">
        <v>0.75</v>
      </c>
      <c r="E63" s="95">
        <v>0.66</v>
      </c>
      <c r="F63" s="95">
        <v>0.69</v>
      </c>
      <c r="G63" s="20">
        <v>1.05</v>
      </c>
      <c r="H63" s="106">
        <v>1.06</v>
      </c>
      <c r="I63" s="106">
        <v>0.82</v>
      </c>
      <c r="J63" s="106"/>
      <c r="K63" s="20">
        <f t="shared" si="5"/>
        <v>0.84200000000000019</v>
      </c>
      <c r="L63" s="58">
        <f t="shared" si="6"/>
        <v>-0.22641509433962273</v>
      </c>
      <c r="M63" s="21">
        <f t="shared" si="7"/>
        <v>-2.6128266033254438E-2</v>
      </c>
      <c r="P63" s="19" t="s">
        <v>46</v>
      </c>
      <c r="Q63" s="20">
        <v>0.74</v>
      </c>
      <c r="R63" s="71">
        <v>0.56000000000000005</v>
      </c>
      <c r="S63" s="71">
        <v>0.64</v>
      </c>
      <c r="T63" s="71">
        <v>0.5</v>
      </c>
      <c r="U63" s="71">
        <v>0.78</v>
      </c>
      <c r="V63" s="70">
        <v>0.83</v>
      </c>
      <c r="W63" s="70">
        <v>0.84</v>
      </c>
      <c r="X63" s="70">
        <v>0.72</v>
      </c>
      <c r="Y63" s="20">
        <f t="shared" si="8"/>
        <v>0.71799999999999997</v>
      </c>
      <c r="Z63" s="21">
        <f t="shared" si="10"/>
        <v>-0.14285714285714285</v>
      </c>
      <c r="AA63" s="21">
        <f t="shared" si="9"/>
        <v>2.7855153203342644E-3</v>
      </c>
    </row>
    <row r="64" spans="1:52" s="18" customFormat="1" ht="11.45" customHeight="1" x14ac:dyDescent="0.2">
      <c r="A64" s="35" t="s">
        <v>34</v>
      </c>
      <c r="B64" s="20">
        <v>0.84</v>
      </c>
      <c r="C64" s="20">
        <v>0.69</v>
      </c>
      <c r="D64" s="20">
        <v>0.75</v>
      </c>
      <c r="E64" s="95">
        <v>0.63</v>
      </c>
      <c r="F64" s="95">
        <v>0.69</v>
      </c>
      <c r="G64" s="20">
        <v>1.04</v>
      </c>
      <c r="H64" s="106">
        <v>1.05</v>
      </c>
      <c r="I64" s="106">
        <v>0.83</v>
      </c>
      <c r="J64" s="106"/>
      <c r="K64" s="20">
        <f t="shared" si="5"/>
        <v>0.83200000000000007</v>
      </c>
      <c r="L64" s="58">
        <f t="shared" si="6"/>
        <v>-0.20952380952380958</v>
      </c>
      <c r="M64" s="21">
        <f t="shared" si="7"/>
        <v>-2.4038461538462893E-3</v>
      </c>
      <c r="P64" s="19" t="s">
        <v>47</v>
      </c>
      <c r="Q64" s="20">
        <v>0.6</v>
      </c>
      <c r="R64" s="71">
        <v>0.56000000000000005</v>
      </c>
      <c r="S64" s="71">
        <v>0.63</v>
      </c>
      <c r="T64" s="71">
        <v>0.48</v>
      </c>
      <c r="U64" s="71">
        <v>0.76</v>
      </c>
      <c r="V64" s="70">
        <v>0.8</v>
      </c>
      <c r="W64" s="70">
        <v>0.84</v>
      </c>
      <c r="X64" s="70">
        <v>0.69</v>
      </c>
      <c r="Y64" s="20">
        <f t="shared" si="8"/>
        <v>0.70199999999999996</v>
      </c>
      <c r="Z64" s="21">
        <f t="shared" si="10"/>
        <v>-0.1785714285714286</v>
      </c>
      <c r="AA64" s="21">
        <f t="shared" si="9"/>
        <v>-1.709401709401711E-2</v>
      </c>
    </row>
    <row r="65" spans="1:27" s="18" customFormat="1" ht="11.45" customHeight="1" x14ac:dyDescent="0.2">
      <c r="A65" s="35" t="s">
        <v>35</v>
      </c>
      <c r="B65" s="20">
        <v>0.84</v>
      </c>
      <c r="C65" s="20">
        <v>0.68</v>
      </c>
      <c r="D65" s="20">
        <v>0.75</v>
      </c>
      <c r="E65" s="95">
        <v>0.62</v>
      </c>
      <c r="F65" s="95">
        <v>0.72</v>
      </c>
      <c r="G65" s="20">
        <v>1.02</v>
      </c>
      <c r="H65" s="106">
        <v>1.04</v>
      </c>
      <c r="I65" s="106">
        <v>0.84</v>
      </c>
      <c r="J65" s="106"/>
      <c r="K65" s="20">
        <f t="shared" si="5"/>
        <v>0.83000000000000007</v>
      </c>
      <c r="L65" s="58">
        <f t="shared" si="6"/>
        <v>-0.19230769230769237</v>
      </c>
      <c r="M65" s="21">
        <f t="shared" si="7"/>
        <v>1.2048192771084213E-2</v>
      </c>
      <c r="P65" s="19" t="s">
        <v>48</v>
      </c>
      <c r="Q65" s="20">
        <v>0.63</v>
      </c>
      <c r="R65" s="71">
        <v>0.55000000000000004</v>
      </c>
      <c r="S65" s="71">
        <v>0.62</v>
      </c>
      <c r="T65" s="71">
        <v>0.49</v>
      </c>
      <c r="U65" s="71">
        <v>0.75</v>
      </c>
      <c r="V65" s="70">
        <v>0.8</v>
      </c>
      <c r="W65" s="70">
        <v>0.82</v>
      </c>
      <c r="X65" s="70">
        <v>0.69</v>
      </c>
      <c r="Y65" s="20">
        <f t="shared" si="8"/>
        <v>0.69599999999999995</v>
      </c>
      <c r="Z65" s="21">
        <f t="shared" si="10"/>
        <v>-0.15853658536585366</v>
      </c>
      <c r="AA65" s="21">
        <f t="shared" si="9"/>
        <v>-8.6206896551724223E-3</v>
      </c>
    </row>
    <row r="66" spans="1:27" s="18" customFormat="1" ht="11.45" customHeight="1" x14ac:dyDescent="0.2">
      <c r="A66" s="35" t="s">
        <v>36</v>
      </c>
      <c r="B66" s="105"/>
      <c r="C66" s="105"/>
      <c r="D66" s="105"/>
      <c r="E66" s="105"/>
      <c r="F66" s="28">
        <v>0.76</v>
      </c>
      <c r="G66" s="20">
        <v>1</v>
      </c>
      <c r="H66" s="106">
        <v>1.04</v>
      </c>
      <c r="I66" s="106">
        <v>0.84</v>
      </c>
      <c r="J66" s="106"/>
      <c r="K66" s="20">
        <f t="shared" si="5"/>
        <v>0.93333333333333324</v>
      </c>
      <c r="L66" s="58">
        <f t="shared" si="6"/>
        <v>-0.19230769230769237</v>
      </c>
      <c r="M66" s="21">
        <f t="shared" si="7"/>
        <v>-9.9999999999999936E-2</v>
      </c>
      <c r="P66" s="19" t="s">
        <v>49</v>
      </c>
      <c r="Q66" s="20">
        <v>0.63</v>
      </c>
      <c r="R66" s="71">
        <v>0.54</v>
      </c>
      <c r="S66" s="71">
        <v>0.64</v>
      </c>
      <c r="T66" s="71">
        <v>0.49</v>
      </c>
      <c r="U66" s="71">
        <v>0.75</v>
      </c>
      <c r="V66" s="70">
        <v>0.81</v>
      </c>
      <c r="W66" s="70">
        <v>0.82</v>
      </c>
      <c r="X66" s="70">
        <v>0.72</v>
      </c>
      <c r="Y66" s="20">
        <f t="shared" si="8"/>
        <v>0.70199999999999996</v>
      </c>
      <c r="Z66" s="21">
        <f t="shared" si="10"/>
        <v>-0.12195121951219511</v>
      </c>
      <c r="AA66" s="21">
        <f t="shared" si="9"/>
        <v>2.5641025641025664E-2</v>
      </c>
    </row>
    <row r="67" spans="1:27" s="18" customFormat="1" ht="11.45" customHeight="1" x14ac:dyDescent="0.2">
      <c r="A67" s="19" t="s">
        <v>37</v>
      </c>
      <c r="B67" s="20"/>
      <c r="C67" s="20"/>
      <c r="D67" s="20"/>
      <c r="E67" s="20"/>
      <c r="F67" s="28">
        <v>0.76</v>
      </c>
      <c r="G67" s="20">
        <v>1</v>
      </c>
      <c r="H67" s="20"/>
      <c r="I67" s="112">
        <v>0.84</v>
      </c>
      <c r="J67" s="106"/>
      <c r="K67" s="20">
        <f t="shared" si="5"/>
        <v>0.88</v>
      </c>
      <c r="L67" s="42"/>
      <c r="M67" s="133"/>
      <c r="P67" s="19" t="s">
        <v>50</v>
      </c>
      <c r="Q67" s="20">
        <v>0.62</v>
      </c>
      <c r="R67" s="71">
        <v>0.54</v>
      </c>
      <c r="S67" s="71">
        <v>0.62</v>
      </c>
      <c r="T67" s="71">
        <v>0.49</v>
      </c>
      <c r="U67" s="71">
        <v>0.77</v>
      </c>
      <c r="V67" s="70">
        <v>0.81</v>
      </c>
      <c r="W67" s="70">
        <v>0.81</v>
      </c>
      <c r="X67" s="70">
        <v>0.72</v>
      </c>
      <c r="Y67" s="20">
        <f t="shared" si="8"/>
        <v>0.7</v>
      </c>
      <c r="Z67" s="21">
        <f t="shared" si="10"/>
        <v>-0.1111111111111112</v>
      </c>
      <c r="AA67" s="21">
        <f t="shared" si="9"/>
        <v>2.8571428571428598E-2</v>
      </c>
    </row>
    <row r="68" spans="1:27" s="18" customFormat="1" ht="11.45" customHeight="1" x14ac:dyDescent="0.2">
      <c r="A68" s="19" t="s">
        <v>38</v>
      </c>
      <c r="B68" s="20"/>
      <c r="C68" s="20"/>
      <c r="D68" s="20"/>
      <c r="E68" s="20"/>
      <c r="F68" s="28"/>
      <c r="G68" s="20"/>
      <c r="H68" s="20">
        <v>1.04</v>
      </c>
      <c r="I68" s="20"/>
      <c r="J68" s="20"/>
      <c r="K68" s="133"/>
      <c r="L68" s="106"/>
      <c r="M68" s="106"/>
      <c r="P68" s="19" t="s">
        <v>51</v>
      </c>
      <c r="Q68" s="20">
        <v>0.61</v>
      </c>
      <c r="R68" s="71">
        <v>0.55000000000000004</v>
      </c>
      <c r="S68" s="71">
        <v>0.62</v>
      </c>
      <c r="T68" s="71">
        <v>0.49</v>
      </c>
      <c r="U68" s="71">
        <v>0.75</v>
      </c>
      <c r="V68" s="70">
        <v>0.81</v>
      </c>
      <c r="W68" s="70">
        <v>0.79</v>
      </c>
      <c r="X68" s="70">
        <v>0.7</v>
      </c>
      <c r="Y68" s="20">
        <f t="shared" si="8"/>
        <v>0.69199999999999995</v>
      </c>
      <c r="Z68" s="21">
        <f t="shared" si="10"/>
        <v>-0.11392405063291149</v>
      </c>
      <c r="AA68" s="21">
        <f t="shared" si="9"/>
        <v>1.1560693641618509E-2</v>
      </c>
    </row>
    <row r="69" spans="1:27" s="18" customFormat="1" ht="11.45" customHeight="1" x14ac:dyDescent="0.2">
      <c r="A69" s="26" t="s">
        <v>40</v>
      </c>
      <c r="B69" s="89"/>
      <c r="C69" s="89"/>
      <c r="D69" s="89"/>
      <c r="E69" s="89"/>
      <c r="F69" s="28"/>
      <c r="G69" s="89"/>
      <c r="H69" s="89">
        <v>1.04</v>
      </c>
      <c r="I69" s="89"/>
      <c r="J69" s="132"/>
      <c r="K69" s="69"/>
      <c r="L69" s="69"/>
      <c r="M69" s="69"/>
      <c r="P69" s="19" t="s">
        <v>52</v>
      </c>
      <c r="Q69" s="20">
        <v>0.61</v>
      </c>
      <c r="R69" s="71">
        <v>0.55000000000000004</v>
      </c>
      <c r="S69" s="71">
        <v>0.62</v>
      </c>
      <c r="T69" s="71">
        <v>0.48</v>
      </c>
      <c r="U69" s="71">
        <v>0.75</v>
      </c>
      <c r="V69" s="70">
        <v>0.8</v>
      </c>
      <c r="W69" s="70">
        <v>0.75</v>
      </c>
      <c r="X69" s="70">
        <v>0.67</v>
      </c>
      <c r="Y69" s="20">
        <f t="shared" si="8"/>
        <v>0.68</v>
      </c>
      <c r="Z69" s="21">
        <f t="shared" si="10"/>
        <v>-0.10666666666666662</v>
      </c>
      <c r="AA69" s="21">
        <f t="shared" si="9"/>
        <v>-1.4705882352941188E-2</v>
      </c>
    </row>
    <row r="70" spans="1:27" s="18" customFormat="1" ht="11.45" customHeight="1" x14ac:dyDescent="0.2">
      <c r="A70" s="27"/>
      <c r="B70" s="28"/>
      <c r="C70" s="28"/>
      <c r="D70" s="28"/>
      <c r="E70" s="28"/>
      <c r="F70" s="28"/>
      <c r="G70" s="28"/>
      <c r="H70" s="28"/>
      <c r="I70" s="28"/>
      <c r="J70" s="17"/>
      <c r="P70" s="19" t="s">
        <v>53</v>
      </c>
      <c r="Q70" s="20">
        <v>0.61</v>
      </c>
      <c r="R70" s="71">
        <v>0.54</v>
      </c>
      <c r="S70" s="71">
        <v>0.56999999999999995</v>
      </c>
      <c r="T70" s="71">
        <v>0.46</v>
      </c>
      <c r="U70" s="71">
        <v>0.75</v>
      </c>
      <c r="V70" s="70">
        <v>0.8</v>
      </c>
      <c r="W70" s="70">
        <v>0.72</v>
      </c>
      <c r="X70" s="70">
        <v>0.67</v>
      </c>
      <c r="Y70" s="20">
        <f t="shared" si="8"/>
        <v>0.65999999999999992</v>
      </c>
      <c r="Z70" s="21">
        <f t="shared" si="10"/>
        <v>-6.944444444444435E-2</v>
      </c>
      <c r="AA70" s="21">
        <f t="shared" si="9"/>
        <v>1.5151515151515336E-2</v>
      </c>
    </row>
    <row r="71" spans="1:27" s="18" customFormat="1" ht="11.45" customHeight="1" x14ac:dyDescent="0.2">
      <c r="A71" s="27"/>
      <c r="B71" s="28"/>
      <c r="C71" s="28"/>
      <c r="D71" s="28"/>
      <c r="E71" s="28"/>
      <c r="F71" s="28"/>
      <c r="G71" s="28"/>
      <c r="H71" s="28"/>
      <c r="I71" s="28"/>
      <c r="J71" s="17"/>
      <c r="P71" s="19" t="s">
        <v>54</v>
      </c>
      <c r="Q71" s="20">
        <v>0.61</v>
      </c>
      <c r="R71" s="71">
        <v>0.54</v>
      </c>
      <c r="S71" s="71">
        <v>0.53</v>
      </c>
      <c r="T71" s="71">
        <v>0.46</v>
      </c>
      <c r="U71" s="71">
        <v>0.76</v>
      </c>
      <c r="V71" s="70">
        <v>0.83</v>
      </c>
      <c r="W71" s="70">
        <v>0.72</v>
      </c>
      <c r="X71" s="70">
        <v>0.68</v>
      </c>
      <c r="Y71" s="20">
        <f t="shared" si="8"/>
        <v>0.65999999999999992</v>
      </c>
      <c r="Z71" s="21">
        <f t="shared" si="10"/>
        <v>-5.5555555555555455E-2</v>
      </c>
      <c r="AA71" s="21">
        <f t="shared" si="9"/>
        <v>3.0303030303030502E-2</v>
      </c>
    </row>
    <row r="72" spans="1:27" s="18" customFormat="1" ht="11.45" customHeight="1" x14ac:dyDescent="0.2">
      <c r="A72" s="149" t="s">
        <v>63</v>
      </c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1"/>
      <c r="P72" s="19" t="s">
        <v>55</v>
      </c>
      <c r="Q72" s="20">
        <v>0.62</v>
      </c>
      <c r="R72" s="71">
        <v>0.54</v>
      </c>
      <c r="S72" s="71">
        <v>0.53</v>
      </c>
      <c r="T72" s="71">
        <v>0.46</v>
      </c>
      <c r="U72" s="70">
        <v>0.8</v>
      </c>
      <c r="V72" s="70">
        <v>0.87</v>
      </c>
      <c r="W72" s="70">
        <v>0.72</v>
      </c>
      <c r="X72" s="70">
        <v>0.68</v>
      </c>
      <c r="Y72" s="20">
        <f t="shared" si="8"/>
        <v>0.67599999999999993</v>
      </c>
      <c r="Z72" s="21">
        <f t="shared" si="10"/>
        <v>-5.5555555555555455E-2</v>
      </c>
      <c r="AA72" s="21">
        <f t="shared" si="9"/>
        <v>5.9171597633137793E-3</v>
      </c>
    </row>
    <row r="73" spans="1:27" s="18" customFormat="1" ht="11.45" customHeight="1" x14ac:dyDescent="0.2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52"/>
      <c r="P73" s="19" t="s">
        <v>56</v>
      </c>
      <c r="Q73" s="20">
        <v>0.62</v>
      </c>
      <c r="R73" s="71">
        <v>0.55000000000000004</v>
      </c>
      <c r="S73" s="71">
        <v>0.53</v>
      </c>
      <c r="T73" s="71">
        <v>0.45</v>
      </c>
      <c r="U73" s="70">
        <v>0.8</v>
      </c>
      <c r="V73" s="70">
        <v>0.89</v>
      </c>
      <c r="W73" s="70">
        <v>0.72</v>
      </c>
      <c r="X73" s="70">
        <v>0.68</v>
      </c>
      <c r="Y73" s="20">
        <f t="shared" si="8"/>
        <v>0.67799999999999994</v>
      </c>
      <c r="Z73" s="21">
        <f t="shared" si="10"/>
        <v>-5.5555555555555455E-2</v>
      </c>
      <c r="AA73" s="21">
        <f t="shared" si="9"/>
        <v>2.9498525073747978E-3</v>
      </c>
    </row>
    <row r="74" spans="1:27" s="18" customFormat="1" ht="26.25" customHeight="1" x14ac:dyDescent="0.2">
      <c r="A74" s="122" t="s">
        <v>3</v>
      </c>
      <c r="B74" s="15">
        <v>2018</v>
      </c>
      <c r="C74" s="15">
        <v>2019</v>
      </c>
      <c r="D74" s="15">
        <v>2020</v>
      </c>
      <c r="E74" s="15">
        <v>2021</v>
      </c>
      <c r="F74" s="15">
        <v>2022</v>
      </c>
      <c r="G74" s="15">
        <v>2023</v>
      </c>
      <c r="H74" s="15">
        <v>2025</v>
      </c>
      <c r="I74" s="15">
        <v>2026</v>
      </c>
      <c r="J74" s="15" t="s">
        <v>4</v>
      </c>
      <c r="K74" s="16" t="s">
        <v>94</v>
      </c>
      <c r="L74" s="136" t="s">
        <v>81</v>
      </c>
      <c r="P74" s="19" t="s">
        <v>57</v>
      </c>
      <c r="Q74" s="20"/>
      <c r="R74" s="71">
        <v>0.55000000000000004</v>
      </c>
      <c r="S74" s="71">
        <v>0.53</v>
      </c>
      <c r="T74" s="71">
        <v>0.46</v>
      </c>
      <c r="U74" s="71">
        <v>0.83</v>
      </c>
      <c r="V74" s="70">
        <v>0.9</v>
      </c>
      <c r="W74" s="70">
        <v>0.7</v>
      </c>
      <c r="X74" s="70">
        <v>0.68</v>
      </c>
      <c r="Y74" s="20">
        <f t="shared" si="8"/>
        <v>0.68399999999999994</v>
      </c>
      <c r="Z74" s="21">
        <f t="shared" si="10"/>
        <v>-2.8571428571428439E-2</v>
      </c>
      <c r="AA74" s="21">
        <f t="shared" si="9"/>
        <v>-5.8479532163741126E-3</v>
      </c>
    </row>
    <row r="75" spans="1:27" s="18" customFormat="1" ht="11.45" customHeight="1" x14ac:dyDescent="0.2">
      <c r="A75" s="52" t="s">
        <v>24</v>
      </c>
      <c r="B75" s="46"/>
      <c r="C75" s="46"/>
      <c r="D75" s="46"/>
      <c r="E75" s="46"/>
      <c r="F75" s="46"/>
      <c r="G75" s="31">
        <v>0.92</v>
      </c>
      <c r="H75" s="117"/>
      <c r="I75" s="117"/>
      <c r="J75" s="31"/>
      <c r="K75" s="97"/>
      <c r="L75" s="62"/>
      <c r="P75" s="19" t="s">
        <v>5</v>
      </c>
      <c r="Q75" s="20">
        <v>0.63</v>
      </c>
      <c r="R75" s="71">
        <v>0.56999999999999995</v>
      </c>
      <c r="S75" s="71">
        <v>0.6</v>
      </c>
      <c r="T75" s="71">
        <v>0.46</v>
      </c>
      <c r="U75" s="71">
        <v>0.83</v>
      </c>
      <c r="V75" s="70">
        <v>0.9</v>
      </c>
      <c r="W75" s="70">
        <v>0.7</v>
      </c>
      <c r="X75" s="70">
        <v>0.68</v>
      </c>
      <c r="Y75" s="20">
        <f t="shared" si="8"/>
        <v>0.69800000000000006</v>
      </c>
      <c r="Z75" s="21">
        <f t="shared" si="10"/>
        <v>-2.8571428571428439E-2</v>
      </c>
      <c r="AA75" s="21">
        <f t="shared" si="9"/>
        <v>-2.5787965616045867E-2</v>
      </c>
    </row>
    <row r="76" spans="1:27" s="18" customFormat="1" ht="11.45" customHeight="1" x14ac:dyDescent="0.2">
      <c r="A76" s="52" t="s">
        <v>25</v>
      </c>
      <c r="B76" s="46"/>
      <c r="C76" s="46"/>
      <c r="D76" s="31">
        <v>0.95</v>
      </c>
      <c r="E76" s="31">
        <v>0.85</v>
      </c>
      <c r="F76" s="96">
        <v>0.74</v>
      </c>
      <c r="G76" s="96">
        <v>1.01</v>
      </c>
      <c r="H76" s="19">
        <v>0.79</v>
      </c>
      <c r="I76" s="106"/>
      <c r="J76" s="31">
        <f>AVERAGE(D76:H76)</f>
        <v>0.86799999999999999</v>
      </c>
      <c r="K76" s="97">
        <f t="shared" ref="K76:K97" si="11">(H76-G76)/H76</f>
        <v>-0.27848101265822778</v>
      </c>
      <c r="L76" s="32">
        <f t="shared" ref="L76:L95" si="12">(H76-J76)/J76</f>
        <v>-8.9861751152073691E-2</v>
      </c>
      <c r="P76" s="19" t="s">
        <v>6</v>
      </c>
      <c r="Q76" s="20">
        <v>0.64</v>
      </c>
      <c r="R76" s="71">
        <v>0.59</v>
      </c>
      <c r="S76" s="71">
        <v>0.63</v>
      </c>
      <c r="T76" s="71">
        <v>0.47</v>
      </c>
      <c r="U76" s="71">
        <v>0.83</v>
      </c>
      <c r="V76" s="71">
        <v>0.91</v>
      </c>
      <c r="W76" s="71">
        <v>0.72</v>
      </c>
      <c r="X76" s="71">
        <v>0.68</v>
      </c>
      <c r="Y76" s="20">
        <f t="shared" si="8"/>
        <v>0.71200000000000008</v>
      </c>
      <c r="Z76" s="21">
        <f t="shared" si="10"/>
        <v>-5.5555555555555455E-2</v>
      </c>
      <c r="AA76" s="21">
        <f t="shared" si="9"/>
        <v>-4.4943820224719135E-2</v>
      </c>
    </row>
    <row r="77" spans="1:27" s="18" customFormat="1" ht="11.45" customHeight="1" x14ac:dyDescent="0.2">
      <c r="A77" s="52" t="s">
        <v>26</v>
      </c>
      <c r="B77" s="71">
        <v>0.76</v>
      </c>
      <c r="C77" s="61"/>
      <c r="D77" s="31">
        <v>0.83</v>
      </c>
      <c r="E77" s="31">
        <v>0.82</v>
      </c>
      <c r="F77" s="31">
        <v>0.75</v>
      </c>
      <c r="G77" s="31">
        <v>1.08</v>
      </c>
      <c r="H77" s="19">
        <v>0.72</v>
      </c>
      <c r="I77" s="106"/>
      <c r="J77" s="31">
        <f t="shared" ref="J77:J97" si="13">AVERAGE(D77:H77)</f>
        <v>0.84000000000000008</v>
      </c>
      <c r="K77" s="97">
        <f t="shared" si="11"/>
        <v>-0.50000000000000011</v>
      </c>
      <c r="L77" s="32">
        <f t="shared" si="12"/>
        <v>-0.14285714285714296</v>
      </c>
      <c r="P77" s="19" t="s">
        <v>7</v>
      </c>
      <c r="Q77" s="20">
        <v>0.64</v>
      </c>
      <c r="R77" s="70">
        <v>0.6</v>
      </c>
      <c r="S77" s="71">
        <v>0.63</v>
      </c>
      <c r="T77" s="71">
        <v>0.47</v>
      </c>
      <c r="U77" s="71">
        <v>0.84</v>
      </c>
      <c r="V77" s="71">
        <v>0.95</v>
      </c>
      <c r="W77" s="71">
        <v>0.75</v>
      </c>
      <c r="X77" s="71">
        <v>0.69</v>
      </c>
      <c r="Y77" s="20">
        <f t="shared" si="8"/>
        <v>0.72799999999999998</v>
      </c>
      <c r="Z77" s="21">
        <f t="shared" si="10"/>
        <v>-8.0000000000000071E-2</v>
      </c>
      <c r="AA77" s="21">
        <f t="shared" si="9"/>
        <v>-5.2197802197802248E-2</v>
      </c>
    </row>
    <row r="78" spans="1:27" s="18" customFormat="1" ht="11.45" customHeight="1" x14ac:dyDescent="0.2">
      <c r="A78" s="52" t="s">
        <v>27</v>
      </c>
      <c r="B78" s="71">
        <v>0.66</v>
      </c>
      <c r="C78" s="31">
        <v>0.85</v>
      </c>
      <c r="D78" s="31">
        <v>0.81</v>
      </c>
      <c r="E78" s="31">
        <v>0.74</v>
      </c>
      <c r="F78" s="31">
        <v>0.82</v>
      </c>
      <c r="G78" s="31">
        <v>1.1200000000000001</v>
      </c>
      <c r="H78" s="19">
        <v>0.6</v>
      </c>
      <c r="I78" s="106"/>
      <c r="J78" s="31">
        <f t="shared" si="13"/>
        <v>0.81799999999999995</v>
      </c>
      <c r="K78" s="97">
        <f t="shared" si="11"/>
        <v>-0.86666666666666692</v>
      </c>
      <c r="L78" s="32">
        <f t="shared" si="12"/>
        <v>-0.2665036674816626</v>
      </c>
      <c r="P78" s="19" t="s">
        <v>8</v>
      </c>
      <c r="Q78" s="20">
        <v>0.64</v>
      </c>
      <c r="R78" s="70">
        <v>0.6</v>
      </c>
      <c r="S78" s="71">
        <v>0.63</v>
      </c>
      <c r="T78" s="71">
        <v>0.47</v>
      </c>
      <c r="U78" s="71">
        <v>0.84</v>
      </c>
      <c r="V78" s="71">
        <v>0.97</v>
      </c>
      <c r="W78" s="71">
        <v>0.75</v>
      </c>
      <c r="X78" s="71">
        <v>0.69</v>
      </c>
      <c r="Y78" s="20">
        <f t="shared" si="8"/>
        <v>0.73199999999999998</v>
      </c>
      <c r="Z78" s="21">
        <f t="shared" si="10"/>
        <v>-8.0000000000000071E-2</v>
      </c>
      <c r="AA78" s="21">
        <f t="shared" si="9"/>
        <v>-5.7377049180327919E-2</v>
      </c>
    </row>
    <row r="79" spans="1:27" s="18" customFormat="1" ht="11.45" customHeight="1" x14ac:dyDescent="0.2">
      <c r="A79" s="52" t="s">
        <v>28</v>
      </c>
      <c r="B79" s="71">
        <v>0.64</v>
      </c>
      <c r="C79" s="31">
        <v>0.95</v>
      </c>
      <c r="D79" s="31">
        <v>0.9</v>
      </c>
      <c r="E79" s="31">
        <v>0.64</v>
      </c>
      <c r="F79" s="31">
        <v>0.97</v>
      </c>
      <c r="G79" s="31">
        <v>0.89</v>
      </c>
      <c r="H79" s="19">
        <v>0.62</v>
      </c>
      <c r="I79" s="106"/>
      <c r="J79" s="31">
        <f t="shared" si="13"/>
        <v>0.80399999999999994</v>
      </c>
      <c r="K79" s="97">
        <f t="shared" si="11"/>
        <v>-0.43548387096774199</v>
      </c>
      <c r="L79" s="32">
        <f t="shared" si="12"/>
        <v>-0.22885572139303478</v>
      </c>
      <c r="P79" s="19" t="s">
        <v>9</v>
      </c>
      <c r="Q79" s="20">
        <v>0.66</v>
      </c>
      <c r="R79" s="70">
        <v>0.6</v>
      </c>
      <c r="S79" s="71">
        <v>0.65</v>
      </c>
      <c r="T79" s="71">
        <v>0.47</v>
      </c>
      <c r="U79" s="71">
        <v>0.84</v>
      </c>
      <c r="V79" s="71">
        <v>0.97</v>
      </c>
      <c r="W79" s="71">
        <v>0.75</v>
      </c>
      <c r="X79" s="71">
        <v>0.71</v>
      </c>
      <c r="Y79" s="20">
        <f t="shared" si="8"/>
        <v>0.73599999999999999</v>
      </c>
      <c r="Z79" s="21">
        <f t="shared" si="10"/>
        <v>-5.3333333333333378E-2</v>
      </c>
      <c r="AA79" s="21">
        <f t="shared" si="9"/>
        <v>-3.5326086956521771E-2</v>
      </c>
    </row>
    <row r="80" spans="1:27" s="18" customFormat="1" ht="11.45" customHeight="1" x14ac:dyDescent="0.2">
      <c r="A80" s="52" t="s">
        <v>29</v>
      </c>
      <c r="B80" s="31">
        <v>0.7</v>
      </c>
      <c r="C80" s="31">
        <v>1.04</v>
      </c>
      <c r="D80" s="31">
        <v>0.94</v>
      </c>
      <c r="E80" s="31">
        <v>0.6</v>
      </c>
      <c r="F80" s="31">
        <v>0.91</v>
      </c>
      <c r="G80" s="31">
        <v>0.69</v>
      </c>
      <c r="H80" s="19">
        <v>0.78</v>
      </c>
      <c r="I80" s="106"/>
      <c r="J80" s="31">
        <f t="shared" si="13"/>
        <v>0.78400000000000003</v>
      </c>
      <c r="K80" s="97">
        <f t="shared" si="11"/>
        <v>0.11538461538461549</v>
      </c>
      <c r="L80" s="32">
        <f t="shared" si="12"/>
        <v>-5.1020408163265345E-3</v>
      </c>
      <c r="P80" s="19" t="s">
        <v>10</v>
      </c>
      <c r="Q80" s="20">
        <v>0.66</v>
      </c>
      <c r="R80" s="71">
        <v>0.61</v>
      </c>
      <c r="S80" s="71">
        <v>0.65</v>
      </c>
      <c r="T80" s="71">
        <v>0.47</v>
      </c>
      <c r="U80" s="71">
        <v>0.86</v>
      </c>
      <c r="V80" s="71">
        <v>0.97</v>
      </c>
      <c r="W80" s="71">
        <v>0.75</v>
      </c>
      <c r="X80" s="71">
        <v>0.71</v>
      </c>
      <c r="Y80" s="20">
        <f t="shared" si="8"/>
        <v>0.74</v>
      </c>
      <c r="Z80" s="21">
        <f t="shared" si="10"/>
        <v>-5.3333333333333378E-2</v>
      </c>
      <c r="AA80" s="21">
        <f t="shared" si="9"/>
        <v>-4.0540540540540577E-2</v>
      </c>
    </row>
    <row r="81" spans="1:34" s="18" customFormat="1" ht="11.45" customHeight="1" x14ac:dyDescent="0.2">
      <c r="A81" s="52" t="s">
        <v>30</v>
      </c>
      <c r="B81" s="71">
        <v>0.66</v>
      </c>
      <c r="C81" s="31">
        <v>0.99</v>
      </c>
      <c r="D81" s="31">
        <v>1.01</v>
      </c>
      <c r="E81" s="31">
        <v>0.61</v>
      </c>
      <c r="F81" s="31">
        <v>0.78</v>
      </c>
      <c r="G81" s="31">
        <v>0.74</v>
      </c>
      <c r="H81" s="19">
        <v>0.68</v>
      </c>
      <c r="I81" s="106"/>
      <c r="J81" s="31">
        <f t="shared" si="13"/>
        <v>0.76400000000000012</v>
      </c>
      <c r="K81" s="97">
        <f t="shared" si="11"/>
        <v>-8.8235294117646967E-2</v>
      </c>
      <c r="L81" s="32">
        <f t="shared" si="12"/>
        <v>-0.10994764397905767</v>
      </c>
      <c r="P81" s="19" t="s">
        <v>11</v>
      </c>
      <c r="Q81" s="20">
        <v>0.68</v>
      </c>
      <c r="R81" s="71">
        <v>0.61</v>
      </c>
      <c r="S81" s="71">
        <v>0.65</v>
      </c>
      <c r="T81" s="71">
        <v>0.47</v>
      </c>
      <c r="U81" s="71">
        <v>0.87</v>
      </c>
      <c r="V81" s="71">
        <v>0.97</v>
      </c>
      <c r="W81" s="71">
        <v>0.75</v>
      </c>
      <c r="X81" s="71">
        <v>0.75</v>
      </c>
      <c r="Y81" s="20">
        <f t="shared" si="8"/>
        <v>0.74199999999999999</v>
      </c>
      <c r="Z81" s="21">
        <f t="shared" si="10"/>
        <v>0</v>
      </c>
      <c r="AA81" s="21">
        <f t="shared" si="9"/>
        <v>1.0781671159029659E-2</v>
      </c>
    </row>
    <row r="82" spans="1:34" s="18" customFormat="1" ht="11.45" customHeight="1" x14ac:dyDescent="0.2">
      <c r="A82" s="52" t="s">
        <v>31</v>
      </c>
      <c r="B82" s="71">
        <v>0.61</v>
      </c>
      <c r="C82" s="31">
        <v>0.77</v>
      </c>
      <c r="D82" s="31">
        <v>0.82</v>
      </c>
      <c r="E82" s="31">
        <v>0.68</v>
      </c>
      <c r="F82" s="31">
        <v>0.72</v>
      </c>
      <c r="G82" s="31">
        <v>0.67</v>
      </c>
      <c r="H82" s="19">
        <v>0.53</v>
      </c>
      <c r="I82" s="106"/>
      <c r="J82" s="31">
        <f t="shared" si="13"/>
        <v>0.68399999999999994</v>
      </c>
      <c r="K82" s="97">
        <f t="shared" si="11"/>
        <v>-0.26415094339622641</v>
      </c>
      <c r="L82" s="32">
        <f t="shared" si="12"/>
        <v>-0.22514619883040926</v>
      </c>
      <c r="P82" s="19" t="s">
        <v>12</v>
      </c>
      <c r="Q82" s="20">
        <v>0.7</v>
      </c>
      <c r="R82" s="71">
        <v>0.61</v>
      </c>
      <c r="S82" s="71">
        <v>0.65</v>
      </c>
      <c r="T82" s="71">
        <v>0.47</v>
      </c>
      <c r="U82" s="71">
        <v>0.87</v>
      </c>
      <c r="V82" s="71">
        <v>0.99</v>
      </c>
      <c r="W82" s="71">
        <v>0.75</v>
      </c>
      <c r="X82" s="71">
        <v>0.8</v>
      </c>
      <c r="Y82" s="20">
        <f t="shared" si="8"/>
        <v>0.74600000000000011</v>
      </c>
      <c r="Z82" s="21">
        <f t="shared" si="10"/>
        <v>6.6666666666666721E-2</v>
      </c>
      <c r="AA82" s="21">
        <f t="shared" si="9"/>
        <v>7.2386058981233153E-2</v>
      </c>
    </row>
    <row r="83" spans="1:34" s="18" customFormat="1" ht="11.45" customHeight="1" x14ac:dyDescent="0.2">
      <c r="A83" s="52" t="s">
        <v>32</v>
      </c>
      <c r="B83" s="71">
        <v>0.59</v>
      </c>
      <c r="C83" s="31">
        <v>0.67</v>
      </c>
      <c r="D83" s="31">
        <v>0.71</v>
      </c>
      <c r="E83" s="31">
        <v>0.85</v>
      </c>
      <c r="F83" s="31">
        <v>0.83</v>
      </c>
      <c r="G83" s="31">
        <v>0.64</v>
      </c>
      <c r="H83" s="19">
        <v>0.74</v>
      </c>
      <c r="I83" s="106"/>
      <c r="J83" s="31">
        <f t="shared" si="13"/>
        <v>0.75400000000000011</v>
      </c>
      <c r="K83" s="97">
        <f t="shared" si="11"/>
        <v>0.13513513513513511</v>
      </c>
      <c r="L83" s="32">
        <f t="shared" si="12"/>
        <v>-1.8567639257294592E-2</v>
      </c>
      <c r="P83" s="19" t="s">
        <v>13</v>
      </c>
      <c r="Q83" s="20">
        <v>0.71</v>
      </c>
      <c r="R83" s="71">
        <v>0.61</v>
      </c>
      <c r="S83" s="71">
        <v>0.67</v>
      </c>
      <c r="T83" s="71">
        <v>0.47</v>
      </c>
      <c r="U83" s="71">
        <v>0.91</v>
      </c>
      <c r="V83" s="71">
        <v>1.01</v>
      </c>
      <c r="W83" s="71">
        <v>0.75</v>
      </c>
      <c r="X83" s="71">
        <v>0.83</v>
      </c>
      <c r="Y83" s="20">
        <f t="shared" si="8"/>
        <v>0.76200000000000012</v>
      </c>
      <c r="Z83" s="21">
        <f t="shared" si="10"/>
        <v>0.10666666666666662</v>
      </c>
      <c r="AA83" s="21">
        <f t="shared" si="9"/>
        <v>8.9238845144356732E-2</v>
      </c>
    </row>
    <row r="84" spans="1:34" s="18" customFormat="1" ht="11.45" customHeight="1" x14ac:dyDescent="0.2">
      <c r="A84" s="52" t="s">
        <v>33</v>
      </c>
      <c r="B84" s="71">
        <v>0.57999999999999996</v>
      </c>
      <c r="C84" s="31">
        <v>0.67</v>
      </c>
      <c r="D84" s="31">
        <v>0.7</v>
      </c>
      <c r="E84" s="31">
        <v>0.88</v>
      </c>
      <c r="F84" s="31">
        <v>0.83</v>
      </c>
      <c r="G84" s="31">
        <v>0.68</v>
      </c>
      <c r="H84" s="19">
        <v>1.05</v>
      </c>
      <c r="I84" s="106"/>
      <c r="J84" s="31">
        <f t="shared" si="13"/>
        <v>0.82800000000000007</v>
      </c>
      <c r="K84" s="97">
        <f t="shared" si="11"/>
        <v>0.35238095238095235</v>
      </c>
      <c r="L84" s="32">
        <f t="shared" si="12"/>
        <v>0.26811594202898548</v>
      </c>
      <c r="P84" s="19" t="s">
        <v>14</v>
      </c>
      <c r="Q84" s="20">
        <v>0.75</v>
      </c>
      <c r="R84" s="71">
        <v>0.63</v>
      </c>
      <c r="S84" s="71">
        <v>0.7</v>
      </c>
      <c r="T84" s="71">
        <v>0.47</v>
      </c>
      <c r="U84" s="71">
        <v>0.94</v>
      </c>
      <c r="V84" s="71">
        <v>1.03</v>
      </c>
      <c r="W84" s="71">
        <v>0.76</v>
      </c>
      <c r="X84" s="71">
        <v>0.85</v>
      </c>
      <c r="Y84" s="20">
        <f t="shared" si="8"/>
        <v>0.77999999999999992</v>
      </c>
      <c r="Z84" s="21">
        <f t="shared" si="10"/>
        <v>0.1184210526315789</v>
      </c>
      <c r="AA84" s="21">
        <f t="shared" si="9"/>
        <v>8.9743589743589827E-2</v>
      </c>
    </row>
    <row r="85" spans="1:34" s="18" customFormat="1" ht="11.45" customHeight="1" x14ac:dyDescent="0.2">
      <c r="A85" s="52" t="s">
        <v>34</v>
      </c>
      <c r="B85" s="71">
        <v>0.61</v>
      </c>
      <c r="C85" s="31">
        <v>0.7</v>
      </c>
      <c r="D85" s="31">
        <v>0.63</v>
      </c>
      <c r="E85" s="31">
        <v>0.76</v>
      </c>
      <c r="F85" s="31">
        <v>0.81</v>
      </c>
      <c r="G85" s="31">
        <v>0.73</v>
      </c>
      <c r="H85" s="19">
        <v>1.04</v>
      </c>
      <c r="I85" s="106"/>
      <c r="J85" s="31">
        <f t="shared" si="13"/>
        <v>0.79400000000000004</v>
      </c>
      <c r="K85" s="97">
        <f t="shared" si="11"/>
        <v>0.29807692307692313</v>
      </c>
      <c r="L85" s="32">
        <f t="shared" si="12"/>
        <v>0.30982367758186397</v>
      </c>
      <c r="P85" s="19" t="s">
        <v>15</v>
      </c>
      <c r="Q85" s="20">
        <v>0.75</v>
      </c>
      <c r="R85" s="71">
        <v>0.68</v>
      </c>
      <c r="S85" s="71">
        <v>0.72</v>
      </c>
      <c r="T85" s="71">
        <v>0.47</v>
      </c>
      <c r="U85" s="71">
        <v>0.95</v>
      </c>
      <c r="V85" s="71">
        <v>1.03</v>
      </c>
      <c r="W85" s="71">
        <v>0.76</v>
      </c>
      <c r="X85" s="71">
        <v>0.85</v>
      </c>
      <c r="Y85" s="20">
        <f t="shared" si="8"/>
        <v>0.78599999999999992</v>
      </c>
      <c r="Z85" s="21"/>
      <c r="AA85" s="21">
        <f t="shared" si="9"/>
        <v>8.1424936386768523E-2</v>
      </c>
    </row>
    <row r="86" spans="1:34" s="18" customFormat="1" ht="11.45" customHeight="1" x14ac:dyDescent="0.2">
      <c r="A86" s="52" t="s">
        <v>35</v>
      </c>
      <c r="B86" s="71">
        <v>0.65</v>
      </c>
      <c r="C86" s="31">
        <v>0.76</v>
      </c>
      <c r="D86" s="31">
        <v>0.64</v>
      </c>
      <c r="E86" s="31">
        <v>0.7</v>
      </c>
      <c r="F86" s="31">
        <v>0.84</v>
      </c>
      <c r="G86" s="31">
        <v>0.78</v>
      </c>
      <c r="H86" s="19">
        <v>1.03</v>
      </c>
      <c r="I86" s="106"/>
      <c r="J86" s="31">
        <f t="shared" si="13"/>
        <v>0.79800000000000004</v>
      </c>
      <c r="K86" s="97">
        <f t="shared" si="11"/>
        <v>0.24271844660194175</v>
      </c>
      <c r="L86" s="32">
        <f t="shared" si="12"/>
        <v>0.2907268170426065</v>
      </c>
      <c r="P86" s="19" t="s">
        <v>16</v>
      </c>
      <c r="Q86" s="20">
        <v>0.79</v>
      </c>
      <c r="R86" s="71">
        <v>0.72</v>
      </c>
      <c r="S86" s="71">
        <v>0.74</v>
      </c>
      <c r="T86" s="71">
        <v>0.48</v>
      </c>
      <c r="U86" s="71">
        <v>0.97</v>
      </c>
      <c r="V86" s="71"/>
      <c r="W86" s="71">
        <v>0.78</v>
      </c>
      <c r="X86" s="71">
        <v>0.87</v>
      </c>
      <c r="Y86" s="20">
        <f t="shared" si="8"/>
        <v>0.74249999999999994</v>
      </c>
      <c r="Z86" s="21">
        <f>(V86-U86)/U86</f>
        <v>-1</v>
      </c>
      <c r="AA86" s="21">
        <f>(V86-Y86)/Y86</f>
        <v>-1</v>
      </c>
    </row>
    <row r="87" spans="1:34" s="18" customFormat="1" ht="11.45" customHeight="1" x14ac:dyDescent="0.2">
      <c r="A87" s="52" t="s">
        <v>36</v>
      </c>
      <c r="B87" s="71">
        <v>0.68</v>
      </c>
      <c r="C87" s="31">
        <v>0.75</v>
      </c>
      <c r="D87" s="31">
        <v>0.66</v>
      </c>
      <c r="E87" s="31">
        <v>0.77</v>
      </c>
      <c r="F87" s="31">
        <v>0.9</v>
      </c>
      <c r="G87" s="31">
        <v>1.26</v>
      </c>
      <c r="H87" s="19">
        <v>1.04</v>
      </c>
      <c r="I87" s="106"/>
      <c r="J87" s="31">
        <f t="shared" si="13"/>
        <v>0.92599999999999993</v>
      </c>
      <c r="K87" s="97">
        <f t="shared" si="11"/>
        <v>-0.21153846153846151</v>
      </c>
      <c r="L87" s="32">
        <f t="shared" si="12"/>
        <v>0.12311015118790508</v>
      </c>
      <c r="P87" s="19" t="s">
        <v>17</v>
      </c>
      <c r="Q87" s="20">
        <v>0.79</v>
      </c>
      <c r="R87" s="71">
        <v>0.78</v>
      </c>
      <c r="S87" s="71">
        <v>0.74</v>
      </c>
      <c r="T87" s="71">
        <v>0.51</v>
      </c>
      <c r="U87" s="71">
        <v>0.99</v>
      </c>
      <c r="V87" s="71"/>
      <c r="W87" s="71">
        <v>0.79</v>
      </c>
      <c r="X87" s="71">
        <v>0.87</v>
      </c>
      <c r="Y87" s="20">
        <f t="shared" si="8"/>
        <v>0.75750000000000006</v>
      </c>
      <c r="Z87" s="21">
        <f>(V87-U87)/U87</f>
        <v>-1</v>
      </c>
      <c r="AA87" s="21">
        <f>(V87-Y87)/Y87</f>
        <v>-1</v>
      </c>
    </row>
    <row r="88" spans="1:34" s="18" customFormat="1" ht="11.45" customHeight="1" x14ac:dyDescent="0.2">
      <c r="A88" s="52" t="s">
        <v>37</v>
      </c>
      <c r="B88" s="71">
        <v>0.83</v>
      </c>
      <c r="C88" s="31">
        <v>0.75</v>
      </c>
      <c r="D88" s="31">
        <v>0.75</v>
      </c>
      <c r="E88" s="31">
        <v>0.84</v>
      </c>
      <c r="F88" s="31">
        <v>0.99</v>
      </c>
      <c r="G88" s="31">
        <v>1.49</v>
      </c>
      <c r="H88" s="19">
        <v>1.17</v>
      </c>
      <c r="I88" s="106"/>
      <c r="J88" s="31">
        <f t="shared" si="13"/>
        <v>1.048</v>
      </c>
      <c r="K88" s="97">
        <f t="shared" si="11"/>
        <v>-0.27350427350427359</v>
      </c>
      <c r="L88" s="32">
        <f t="shared" si="12"/>
        <v>0.1164122137404579</v>
      </c>
      <c r="P88" s="19" t="s">
        <v>18</v>
      </c>
      <c r="Q88" s="20">
        <v>0.8</v>
      </c>
      <c r="R88" s="42"/>
      <c r="S88" s="42"/>
      <c r="T88" s="71">
        <v>0.55000000000000004</v>
      </c>
      <c r="U88" s="71"/>
      <c r="V88" s="71"/>
      <c r="W88" s="71">
        <v>0.8</v>
      </c>
      <c r="X88" s="71"/>
      <c r="Y88" s="20">
        <f t="shared" si="8"/>
        <v>0.67500000000000004</v>
      </c>
      <c r="Z88" s="21"/>
      <c r="AA88" s="21">
        <f>(V88-Y88)/Y88</f>
        <v>-1</v>
      </c>
    </row>
    <row r="89" spans="1:34" s="18" customFormat="1" ht="11.45" customHeight="1" x14ac:dyDescent="0.2">
      <c r="A89" s="52" t="s">
        <v>38</v>
      </c>
      <c r="B89" s="71">
        <v>0.94</v>
      </c>
      <c r="C89" s="31">
        <v>0.77</v>
      </c>
      <c r="D89" s="31">
        <v>0.81</v>
      </c>
      <c r="E89" s="31">
        <v>0.8</v>
      </c>
      <c r="F89" s="31">
        <v>1.01</v>
      </c>
      <c r="G89" s="31">
        <v>1.39</v>
      </c>
      <c r="H89" s="19">
        <v>1.1399999999999999</v>
      </c>
      <c r="I89" s="106"/>
      <c r="J89" s="31">
        <f t="shared" si="13"/>
        <v>1.0299999999999998</v>
      </c>
      <c r="K89" s="97">
        <f t="shared" si="11"/>
        <v>-0.2192982456140351</v>
      </c>
      <c r="L89" s="32">
        <f t="shared" si="12"/>
        <v>0.10679611650485449</v>
      </c>
      <c r="P89" s="19" t="s">
        <v>19</v>
      </c>
      <c r="Q89" s="42"/>
      <c r="R89" s="42"/>
      <c r="S89" s="42"/>
      <c r="T89" s="42"/>
      <c r="U89" s="71"/>
      <c r="V89" s="71"/>
      <c r="W89" s="71"/>
      <c r="X89" s="71"/>
      <c r="Y89" s="20"/>
      <c r="Z89" s="21"/>
      <c r="AA89" s="21"/>
    </row>
    <row r="90" spans="1:34" s="18" customFormat="1" ht="11.45" customHeight="1" x14ac:dyDescent="0.2">
      <c r="A90" s="52" t="s">
        <v>40</v>
      </c>
      <c r="B90" s="71">
        <v>0.92</v>
      </c>
      <c r="C90" s="31">
        <v>0.89</v>
      </c>
      <c r="D90" s="31">
        <v>0.81</v>
      </c>
      <c r="E90" s="31">
        <v>0.79</v>
      </c>
      <c r="F90" s="31">
        <v>1.04</v>
      </c>
      <c r="G90" s="31">
        <v>1.1599999999999999</v>
      </c>
      <c r="H90" s="19">
        <v>1.1299999999999999</v>
      </c>
      <c r="I90" s="106"/>
      <c r="J90" s="31">
        <f t="shared" si="13"/>
        <v>0.98599999999999999</v>
      </c>
      <c r="K90" s="97">
        <f t="shared" si="11"/>
        <v>-2.6548672566371709E-2</v>
      </c>
      <c r="L90" s="32">
        <f t="shared" si="12"/>
        <v>0.14604462474645022</v>
      </c>
      <c r="P90" s="26" t="s">
        <v>20</v>
      </c>
      <c r="Q90" s="43"/>
      <c r="R90" s="43"/>
      <c r="S90" s="42"/>
      <c r="T90" s="42"/>
      <c r="U90" s="69"/>
      <c r="V90" s="69"/>
      <c r="W90" s="106"/>
      <c r="X90" s="106"/>
      <c r="Y90" s="20"/>
      <c r="Z90" s="21"/>
      <c r="AA90" s="21"/>
    </row>
    <row r="91" spans="1:34" s="18" customFormat="1" ht="11.45" customHeight="1" x14ac:dyDescent="0.2">
      <c r="A91" s="52" t="s">
        <v>41</v>
      </c>
      <c r="B91" s="71">
        <v>0.92</v>
      </c>
      <c r="C91" s="31">
        <v>0.86</v>
      </c>
      <c r="D91" s="31">
        <v>0.94</v>
      </c>
      <c r="E91" s="31">
        <v>0.84</v>
      </c>
      <c r="F91" s="31">
        <v>1.36</v>
      </c>
      <c r="G91" s="31">
        <v>1.23</v>
      </c>
      <c r="H91" s="19">
        <v>1.24</v>
      </c>
      <c r="I91" s="106"/>
      <c r="J91" s="31">
        <f t="shared" si="13"/>
        <v>1.1219999999999999</v>
      </c>
      <c r="K91" s="97">
        <f t="shared" si="11"/>
        <v>8.0645161290322648E-3</v>
      </c>
      <c r="L91" s="32">
        <f t="shared" si="12"/>
        <v>0.10516934046345822</v>
      </c>
      <c r="M91" s="28"/>
      <c r="N91" s="28"/>
      <c r="O91" s="76"/>
      <c r="P91" s="28"/>
      <c r="Q91" s="28"/>
      <c r="R91" s="28"/>
    </row>
    <row r="92" spans="1:34" s="18" customFormat="1" ht="11.45" customHeight="1" x14ac:dyDescent="0.2">
      <c r="A92" s="52" t="s">
        <v>42</v>
      </c>
      <c r="B92" s="71">
        <v>0.93</v>
      </c>
      <c r="C92" s="31">
        <v>0.89</v>
      </c>
      <c r="D92" s="31">
        <v>1.28</v>
      </c>
      <c r="E92" s="31">
        <v>0.85</v>
      </c>
      <c r="F92" s="31">
        <v>1.65</v>
      </c>
      <c r="G92" s="31">
        <v>1.0900000000000001</v>
      </c>
      <c r="H92" s="19">
        <v>1.39</v>
      </c>
      <c r="I92" s="106"/>
      <c r="J92" s="31">
        <f t="shared" si="13"/>
        <v>1.252</v>
      </c>
      <c r="K92" s="97">
        <f t="shared" si="11"/>
        <v>0.21582733812949628</v>
      </c>
      <c r="L92" s="32">
        <f t="shared" si="12"/>
        <v>0.11022364217252388</v>
      </c>
      <c r="M92" s="28"/>
      <c r="N92" s="28"/>
      <c r="O92" s="28"/>
      <c r="P92" s="28"/>
    </row>
    <row r="93" spans="1:34" s="18" customFormat="1" ht="11.25" customHeight="1" x14ac:dyDescent="0.2">
      <c r="A93" s="52" t="s">
        <v>43</v>
      </c>
      <c r="B93" s="71">
        <v>0.76</v>
      </c>
      <c r="C93" s="31">
        <v>0.86</v>
      </c>
      <c r="D93" s="31">
        <v>1.19</v>
      </c>
      <c r="E93" s="31">
        <v>0.79</v>
      </c>
      <c r="F93" s="31">
        <v>1.68</v>
      </c>
      <c r="G93" s="31">
        <v>0.92</v>
      </c>
      <c r="H93" s="19">
        <v>1.19</v>
      </c>
      <c r="I93" s="106"/>
      <c r="J93" s="31">
        <f t="shared" si="13"/>
        <v>1.1539999999999999</v>
      </c>
      <c r="K93" s="97">
        <f t="shared" si="11"/>
        <v>0.22689075630252095</v>
      </c>
      <c r="L93" s="32">
        <f t="shared" si="12"/>
        <v>3.1195840554592753E-2</v>
      </c>
      <c r="M93" s="28"/>
      <c r="N93" s="28"/>
      <c r="O93" s="28"/>
      <c r="P93" s="28"/>
      <c r="Q93" s="28"/>
      <c r="R93" s="28"/>
    </row>
    <row r="94" spans="1:34" s="18" customFormat="1" ht="15.75" customHeight="1" x14ac:dyDescent="0.2">
      <c r="A94" s="52" t="s">
        <v>44</v>
      </c>
      <c r="B94" s="70">
        <v>0.7</v>
      </c>
      <c r="C94" s="31">
        <v>0.8</v>
      </c>
      <c r="D94" s="31">
        <v>0.97</v>
      </c>
      <c r="E94" s="31">
        <v>0.79</v>
      </c>
      <c r="F94" s="31">
        <v>2.13</v>
      </c>
      <c r="G94" s="31">
        <v>0.87</v>
      </c>
      <c r="H94" s="19">
        <v>0.98</v>
      </c>
      <c r="I94" s="106"/>
      <c r="J94" s="31">
        <f t="shared" si="13"/>
        <v>1.1480000000000001</v>
      </c>
      <c r="K94" s="97">
        <f t="shared" si="11"/>
        <v>0.11224489795918366</v>
      </c>
      <c r="L94" s="32">
        <f t="shared" si="12"/>
        <v>-0.14634146341463425</v>
      </c>
    </row>
    <row r="95" spans="1:34" s="18" customFormat="1" ht="15.75" customHeight="1" x14ac:dyDescent="0.2">
      <c r="A95" s="52" t="s">
        <v>45</v>
      </c>
      <c r="B95" s="71">
        <v>0.77</v>
      </c>
      <c r="C95" s="31">
        <v>0.72</v>
      </c>
      <c r="D95" s="31">
        <v>0.9</v>
      </c>
      <c r="E95" s="45"/>
      <c r="F95" s="98">
        <v>2.4</v>
      </c>
      <c r="G95" s="100">
        <v>0.84</v>
      </c>
      <c r="H95" s="19">
        <v>0.95</v>
      </c>
      <c r="I95" s="106"/>
      <c r="J95" s="31">
        <f t="shared" si="13"/>
        <v>1.2725</v>
      </c>
      <c r="K95" s="97">
        <f t="shared" si="11"/>
        <v>0.11578947368421051</v>
      </c>
      <c r="L95" s="32">
        <f t="shared" si="12"/>
        <v>-0.25343811394891946</v>
      </c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3"/>
    </row>
    <row r="96" spans="1:34" s="18" customFormat="1" ht="11.25" customHeight="1" x14ac:dyDescent="0.2">
      <c r="A96" s="52" t="s">
        <v>46</v>
      </c>
      <c r="B96" s="71">
        <v>0.94</v>
      </c>
      <c r="C96" s="31">
        <v>0.71</v>
      </c>
      <c r="D96" s="31">
        <v>1.17</v>
      </c>
      <c r="E96" s="45"/>
      <c r="F96" s="98">
        <v>2.2000000000000002</v>
      </c>
      <c r="G96" s="100">
        <v>0.86</v>
      </c>
      <c r="H96" s="19">
        <v>0.98</v>
      </c>
      <c r="I96" s="106"/>
      <c r="J96" s="31">
        <f t="shared" si="13"/>
        <v>1.3025000000000002</v>
      </c>
      <c r="K96" s="97">
        <f t="shared" si="11"/>
        <v>0.12244897959183673</v>
      </c>
      <c r="L96" s="32"/>
    </row>
    <row r="97" spans="1:12" s="18" customFormat="1" ht="11.45" customHeight="1" x14ac:dyDescent="0.2">
      <c r="A97" s="52" t="s">
        <v>47</v>
      </c>
      <c r="B97" s="71">
        <v>1.03</v>
      </c>
      <c r="C97" s="31">
        <v>0.7</v>
      </c>
      <c r="D97" s="45"/>
      <c r="E97" s="45"/>
      <c r="F97" s="98">
        <v>1.38</v>
      </c>
      <c r="G97" s="100">
        <v>0.83</v>
      </c>
      <c r="H97" s="19">
        <v>1.07</v>
      </c>
      <c r="I97" s="106"/>
      <c r="J97" s="31">
        <f t="shared" si="13"/>
        <v>1.0933333333333335</v>
      </c>
      <c r="K97" s="97">
        <f t="shared" si="11"/>
        <v>0.22429906542056083</v>
      </c>
      <c r="L97" s="32"/>
    </row>
    <row r="98" spans="1:12" s="18" customFormat="1" ht="11.45" customHeight="1" x14ac:dyDescent="0.2">
      <c r="A98" s="52" t="s">
        <v>48</v>
      </c>
      <c r="B98" s="46"/>
      <c r="C98" s="46"/>
      <c r="D98" s="45"/>
      <c r="E98" s="45"/>
      <c r="F98" s="45"/>
      <c r="G98" s="46"/>
      <c r="H98" s="19">
        <v>1.04</v>
      </c>
      <c r="I98" s="106"/>
      <c r="J98" s="46"/>
      <c r="K98" s="62"/>
      <c r="L98" s="58"/>
    </row>
    <row r="99" spans="1:12" s="18" customFormat="1" ht="11.45" customHeight="1" x14ac:dyDescent="0.2">
      <c r="A99" s="53" t="s">
        <v>49</v>
      </c>
      <c r="B99" s="45"/>
      <c r="C99" s="45"/>
      <c r="D99" s="45"/>
      <c r="E99" s="45"/>
      <c r="F99" s="45"/>
      <c r="G99" s="45"/>
      <c r="H99" s="69"/>
      <c r="I99" s="69"/>
      <c r="J99" s="45"/>
      <c r="K99" s="63"/>
      <c r="L99" s="63"/>
    </row>
    <row r="100" spans="1:12" s="18" customFormat="1" ht="11.45" customHeight="1" x14ac:dyDescent="0.2">
      <c r="B100" s="38"/>
      <c r="C100" s="38"/>
      <c r="D100" s="38"/>
      <c r="E100" s="38"/>
      <c r="F100" s="38"/>
      <c r="G100" s="148" t="s">
        <v>96</v>
      </c>
      <c r="H100" s="148"/>
      <c r="I100" s="148"/>
      <c r="J100" s="134"/>
      <c r="K100" s="134"/>
      <c r="L100" s="134"/>
    </row>
    <row r="101" spans="1:12" s="18" customFormat="1" ht="11.45" customHeight="1" x14ac:dyDescent="0.2">
      <c r="A101" s="39"/>
      <c r="B101" s="41"/>
      <c r="C101" s="41"/>
      <c r="D101" s="28"/>
      <c r="E101" s="28"/>
      <c r="F101" s="135"/>
      <c r="G101" s="34"/>
      <c r="H101" s="34"/>
    </row>
    <row r="102" spans="1:12" s="18" customFormat="1" ht="11.45" customHeight="1" x14ac:dyDescent="0.2">
      <c r="A102" s="39"/>
      <c r="B102" s="41"/>
      <c r="C102" s="41"/>
      <c r="D102" s="28"/>
      <c r="E102" s="28"/>
      <c r="F102" s="135"/>
      <c r="G102" s="34"/>
      <c r="H102" s="34"/>
    </row>
    <row r="103" spans="1:12" s="18" customFormat="1" ht="11.45" customHeight="1" x14ac:dyDescent="0.2">
      <c r="A103" s="39"/>
      <c r="B103" s="41"/>
      <c r="C103" s="41"/>
      <c r="D103" s="28"/>
      <c r="E103" s="28"/>
      <c r="F103" s="135"/>
      <c r="G103" s="34"/>
      <c r="H103" s="34"/>
    </row>
    <row r="104" spans="1:12" s="18" customFormat="1" ht="11.45" customHeight="1" x14ac:dyDescent="0.2">
      <c r="A104" s="39"/>
      <c r="B104" s="41"/>
      <c r="C104" s="41"/>
      <c r="D104" s="28"/>
      <c r="E104" s="28"/>
      <c r="F104" s="135"/>
      <c r="G104" s="34"/>
      <c r="H104" s="34"/>
    </row>
    <row r="105" spans="1:12" s="18" customFormat="1" ht="11.45" customHeight="1" x14ac:dyDescent="0.2">
      <c r="A105" s="39"/>
      <c r="B105" s="41"/>
      <c r="C105" s="41"/>
      <c r="D105" s="28"/>
      <c r="E105" s="28"/>
      <c r="F105" s="135"/>
      <c r="G105" s="34"/>
      <c r="H105" s="34"/>
    </row>
    <row r="106" spans="1:12" s="18" customFormat="1" ht="11.45" customHeight="1" x14ac:dyDescent="0.2">
      <c r="A106" s="39"/>
      <c r="B106" s="41"/>
      <c r="C106" s="41"/>
      <c r="D106" s="28"/>
      <c r="E106" s="28"/>
      <c r="F106" s="135"/>
      <c r="G106" s="34"/>
      <c r="H106" s="34"/>
    </row>
    <row r="107" spans="1:12" s="18" customFormat="1" ht="11.45" customHeight="1" x14ac:dyDescent="0.2">
      <c r="A107" s="39"/>
      <c r="B107" s="41"/>
      <c r="C107" s="41"/>
      <c r="D107" s="28"/>
      <c r="E107" s="28"/>
      <c r="F107" s="135"/>
      <c r="G107" s="34"/>
      <c r="H107" s="34"/>
    </row>
    <row r="108" spans="1:12" s="18" customFormat="1" ht="11.45" customHeight="1" x14ac:dyDescent="0.2">
      <c r="A108" s="39"/>
      <c r="B108" s="41"/>
      <c r="C108" s="41"/>
      <c r="D108" s="28"/>
      <c r="E108" s="28"/>
      <c r="F108" s="135"/>
      <c r="G108" s="34"/>
      <c r="H108" s="34"/>
    </row>
    <row r="109" spans="1:12" s="18" customFormat="1" ht="11.45" customHeight="1" x14ac:dyDescent="0.2">
      <c r="A109" s="39"/>
      <c r="B109" s="40"/>
      <c r="C109" s="40"/>
      <c r="D109" s="28"/>
      <c r="E109" s="28"/>
      <c r="F109" s="135"/>
      <c r="G109" s="34"/>
      <c r="H109" s="34"/>
    </row>
    <row r="110" spans="1:12" s="18" customFormat="1" ht="11.45" customHeight="1" x14ac:dyDescent="0.2">
      <c r="A110" s="39"/>
      <c r="B110" s="40"/>
      <c r="C110" s="40"/>
      <c r="D110" s="28"/>
      <c r="E110" s="28"/>
      <c r="F110" s="135"/>
      <c r="G110" s="34"/>
      <c r="H110" s="34"/>
    </row>
    <row r="111" spans="1:12" s="18" customFormat="1" ht="11.45" customHeight="1" x14ac:dyDescent="0.2">
      <c r="A111" s="39"/>
      <c r="B111" s="40"/>
      <c r="C111" s="40"/>
      <c r="D111" s="28"/>
      <c r="E111" s="28"/>
      <c r="F111" s="135"/>
      <c r="G111" s="34"/>
      <c r="H111" s="34"/>
    </row>
    <row r="112" spans="1:12" s="18" customFormat="1" ht="11.45" customHeight="1" x14ac:dyDescent="0.2">
      <c r="A112" s="39"/>
      <c r="B112" s="40"/>
      <c r="C112" s="40"/>
      <c r="D112" s="28"/>
      <c r="E112" s="28"/>
      <c r="F112" s="135"/>
      <c r="G112" s="34"/>
      <c r="H112" s="34"/>
    </row>
    <row r="113" spans="1:16" s="18" customFormat="1" ht="11.45" customHeight="1" x14ac:dyDescent="0.2">
      <c r="A113" s="39"/>
      <c r="B113" s="40"/>
      <c r="C113" s="40"/>
      <c r="D113" s="28"/>
      <c r="E113" s="28"/>
      <c r="F113" s="135"/>
      <c r="G113" s="34"/>
      <c r="H113" s="34"/>
    </row>
    <row r="114" spans="1:16" s="18" customFormat="1" ht="11.45" customHeight="1" x14ac:dyDescent="0.2">
      <c r="A114" s="39"/>
      <c r="B114" s="40"/>
      <c r="C114" s="40"/>
      <c r="D114" s="28"/>
      <c r="E114" s="28"/>
      <c r="F114" s="135"/>
      <c r="G114" s="34"/>
      <c r="H114" s="34"/>
    </row>
    <row r="115" spans="1:16" s="18" customFormat="1" ht="11.45" customHeight="1" x14ac:dyDescent="0.2">
      <c r="A115" s="39"/>
      <c r="B115" s="40"/>
      <c r="C115" s="40"/>
      <c r="D115" s="28"/>
      <c r="E115" s="28"/>
      <c r="F115" s="135"/>
      <c r="G115" s="34"/>
      <c r="H115" s="34"/>
    </row>
    <row r="116" spans="1:16" s="18" customFormat="1" ht="11.45" customHeight="1" x14ac:dyDescent="0.2">
      <c r="A116" s="39"/>
      <c r="B116" s="40"/>
      <c r="C116" s="40"/>
      <c r="D116" s="28"/>
      <c r="E116" s="28"/>
      <c r="F116" s="135"/>
      <c r="G116" s="34"/>
      <c r="H116" s="34"/>
    </row>
    <row r="117" spans="1:16" s="18" customFormat="1" ht="11.45" customHeight="1" x14ac:dyDescent="0.2">
      <c r="A117" s="39"/>
      <c r="B117" s="40"/>
      <c r="C117" s="40"/>
      <c r="D117" s="28"/>
      <c r="E117" s="28"/>
      <c r="F117" s="135"/>
      <c r="G117" s="34"/>
      <c r="H117" s="34"/>
    </row>
    <row r="118" spans="1:16" s="18" customFormat="1" ht="11.45" customHeight="1" x14ac:dyDescent="0.2">
      <c r="A118" s="39"/>
      <c r="B118" s="40"/>
      <c r="C118" s="40"/>
      <c r="D118" s="28"/>
      <c r="E118" s="28"/>
      <c r="F118" s="135"/>
      <c r="G118" s="34"/>
      <c r="H118" s="34"/>
    </row>
    <row r="119" spans="1:16" s="18" customFormat="1" ht="11.45" customHeight="1" x14ac:dyDescent="0.2">
      <c r="A119" s="39"/>
      <c r="B119" s="40"/>
      <c r="C119" s="40"/>
      <c r="D119" s="28"/>
      <c r="E119" s="28"/>
      <c r="F119" s="135"/>
      <c r="G119" s="34"/>
      <c r="H119" s="34"/>
    </row>
    <row r="120" spans="1:16" s="18" customFormat="1" ht="11.45" customHeight="1" x14ac:dyDescent="0.2">
      <c r="A120" s="39"/>
      <c r="B120" s="40"/>
      <c r="C120" s="40"/>
      <c r="D120" s="28"/>
      <c r="E120" s="28"/>
      <c r="F120" s="135"/>
      <c r="G120" s="34"/>
      <c r="H120" s="34"/>
    </row>
    <row r="121" spans="1:16" s="18" customFormat="1" ht="11.45" customHeight="1" x14ac:dyDescent="0.2">
      <c r="A121" s="39"/>
      <c r="B121" s="40"/>
      <c r="C121" s="40"/>
      <c r="D121" s="28"/>
      <c r="E121" s="28"/>
      <c r="F121" s="135"/>
      <c r="G121" s="34"/>
      <c r="H121" s="34"/>
    </row>
    <row r="122" spans="1:16" s="18" customFormat="1" ht="11.45" customHeight="1" x14ac:dyDescent="0.2">
      <c r="A122" s="39"/>
      <c r="B122" s="40"/>
      <c r="C122" s="40"/>
      <c r="D122" s="28"/>
      <c r="E122" s="28"/>
      <c r="F122" s="135"/>
      <c r="G122" s="34"/>
      <c r="H122" s="34"/>
      <c r="K122" s="38"/>
      <c r="L122" s="38"/>
      <c r="M122" s="38"/>
      <c r="N122" s="38"/>
      <c r="O122" s="38"/>
      <c r="P122" s="38"/>
    </row>
    <row r="123" spans="1:16" s="18" customFormat="1" ht="11.45" customHeight="1" x14ac:dyDescent="0.2">
      <c r="A123" s="39"/>
      <c r="B123" s="40"/>
      <c r="C123" s="40"/>
      <c r="D123" s="40"/>
      <c r="E123" s="40"/>
      <c r="F123" s="135"/>
      <c r="G123" s="34"/>
      <c r="H123" s="34"/>
      <c r="K123" s="38"/>
      <c r="L123" s="38"/>
      <c r="M123" s="38"/>
      <c r="N123" s="38"/>
      <c r="O123" s="38"/>
      <c r="P123" s="38"/>
    </row>
    <row r="124" spans="1:16" s="18" customFormat="1" ht="11.45" customHeight="1" x14ac:dyDescent="0.2">
      <c r="A124" s="39"/>
      <c r="B124" s="40"/>
      <c r="C124" s="40"/>
      <c r="D124" s="40"/>
      <c r="E124" s="40"/>
      <c r="F124" s="135"/>
      <c r="G124" s="34"/>
      <c r="H124" s="34"/>
    </row>
    <row r="125" spans="1:16" s="18" customFormat="1" ht="11.45" customHeight="1" x14ac:dyDescent="0.2">
      <c r="A125" s="39"/>
      <c r="B125" s="40"/>
      <c r="C125" s="40"/>
      <c r="D125" s="40"/>
      <c r="E125" s="40"/>
      <c r="F125" s="135"/>
      <c r="G125" s="34"/>
      <c r="H125" s="34"/>
    </row>
    <row r="126" spans="1:16" s="18" customFormat="1" ht="11.45" customHeight="1" x14ac:dyDescent="0.2">
      <c r="A126" s="39"/>
      <c r="B126" s="40"/>
      <c r="C126" s="40"/>
      <c r="D126" s="40"/>
      <c r="E126" s="40"/>
      <c r="F126" s="135"/>
      <c r="G126" s="34"/>
      <c r="H126" s="34"/>
    </row>
    <row r="127" spans="1:16" s="18" customFormat="1" ht="11.45" customHeight="1" x14ac:dyDescent="0.2">
      <c r="A127" s="39"/>
      <c r="B127" s="40"/>
      <c r="C127" s="40"/>
      <c r="D127" s="40"/>
      <c r="E127" s="40"/>
      <c r="F127" s="135"/>
      <c r="G127" s="135"/>
      <c r="H127" s="34"/>
    </row>
    <row r="128" spans="1:16" s="18" customFormat="1" ht="11.45" customHeight="1" x14ac:dyDescent="0.2">
      <c r="A128" s="39"/>
      <c r="B128" s="40"/>
      <c r="C128" s="40"/>
      <c r="D128" s="40"/>
      <c r="E128" s="40"/>
      <c r="F128" s="135"/>
      <c r="G128" s="135"/>
      <c r="H128" s="34"/>
    </row>
    <row r="129" spans="1:27" s="18" customFormat="1" ht="11.45" customHeight="1" x14ac:dyDescent="0.2">
      <c r="A129" s="39"/>
      <c r="B129" s="40"/>
      <c r="C129" s="40"/>
      <c r="D129" s="40"/>
      <c r="E129" s="40"/>
      <c r="F129" s="40"/>
      <c r="G129" s="40"/>
      <c r="H129" s="34"/>
    </row>
    <row r="130" spans="1:27" s="18" customFormat="1" ht="12.95" customHeight="1" x14ac:dyDescent="0.2"/>
    <row r="131" spans="1:27" s="18" customFormat="1" ht="9.9499999999999993" customHeight="1" x14ac:dyDescent="0.2"/>
    <row r="132" spans="1:27" s="18" customFormat="1" ht="9.9499999999999993" customHeight="1" x14ac:dyDescent="0.2"/>
    <row r="133" spans="1:27" s="18" customFormat="1" ht="22.5" customHeight="1" x14ac:dyDescent="0.2">
      <c r="A133" s="137" t="s">
        <v>67</v>
      </c>
      <c r="B133" s="138"/>
      <c r="C133" s="138"/>
      <c r="D133" s="138"/>
      <c r="E133" s="138"/>
      <c r="F133" s="138"/>
      <c r="G133" s="138"/>
      <c r="H133" s="138"/>
      <c r="P133" s="139" t="s">
        <v>84</v>
      </c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02"/>
    </row>
    <row r="134" spans="1:27" s="18" customFormat="1" ht="30" customHeight="1" x14ac:dyDescent="0.2">
      <c r="A134" s="14" t="s">
        <v>3</v>
      </c>
      <c r="B134" s="67" t="s">
        <v>70</v>
      </c>
      <c r="C134" s="67" t="s">
        <v>71</v>
      </c>
      <c r="D134" s="67" t="s">
        <v>72</v>
      </c>
      <c r="E134" s="67" t="s">
        <v>73</v>
      </c>
      <c r="F134" s="67" t="s">
        <v>76</v>
      </c>
      <c r="G134" s="15" t="s">
        <v>79</v>
      </c>
      <c r="H134" s="15" t="s">
        <v>82</v>
      </c>
      <c r="I134" s="15" t="s">
        <v>4</v>
      </c>
      <c r="J134" s="16" t="s">
        <v>90</v>
      </c>
      <c r="K134" s="16" t="s">
        <v>89</v>
      </c>
      <c r="N134" s="14" t="s">
        <v>3</v>
      </c>
      <c r="O134" s="15">
        <v>2018</v>
      </c>
      <c r="P134" s="15">
        <v>2019</v>
      </c>
      <c r="Q134" s="15">
        <v>2020</v>
      </c>
      <c r="R134" s="15">
        <v>2021</v>
      </c>
      <c r="S134" s="15">
        <v>2022</v>
      </c>
      <c r="T134" s="15">
        <v>2023</v>
      </c>
      <c r="U134" s="15">
        <v>2024</v>
      </c>
      <c r="V134" s="15">
        <v>2025</v>
      </c>
      <c r="W134" s="15" t="s">
        <v>4</v>
      </c>
      <c r="X134" s="16" t="s">
        <v>83</v>
      </c>
      <c r="Y134" s="16" t="s">
        <v>85</v>
      </c>
    </row>
    <row r="135" spans="1:27" s="18" customFormat="1" ht="11.25" customHeight="1" x14ac:dyDescent="0.2">
      <c r="A135" s="29" t="s">
        <v>46</v>
      </c>
      <c r="B135" s="64"/>
      <c r="C135" s="64"/>
      <c r="D135" s="64"/>
      <c r="E135" s="64"/>
      <c r="F135" s="64"/>
      <c r="G135" s="107"/>
      <c r="H135" s="27"/>
      <c r="I135" s="68"/>
      <c r="J135" s="57"/>
      <c r="K135" s="57"/>
      <c r="N135" s="29" t="s">
        <v>28</v>
      </c>
      <c r="O135" s="48"/>
      <c r="P135" s="48"/>
      <c r="Q135" s="48"/>
      <c r="R135" s="48"/>
      <c r="S135" s="48"/>
      <c r="T135" s="48"/>
      <c r="U135" s="48"/>
      <c r="V135" s="42"/>
      <c r="W135" s="75"/>
      <c r="X135" s="58"/>
      <c r="Y135" s="58"/>
    </row>
    <row r="136" spans="1:27" s="18" customFormat="1" ht="11.25" customHeight="1" x14ac:dyDescent="0.2">
      <c r="A136" s="29" t="s">
        <v>47</v>
      </c>
      <c r="B136" s="65"/>
      <c r="C136" s="65"/>
      <c r="D136" s="65"/>
      <c r="E136" s="65"/>
      <c r="F136" s="65"/>
      <c r="G136" s="107"/>
      <c r="H136" s="27"/>
      <c r="I136" s="47"/>
      <c r="J136" s="57"/>
      <c r="K136" s="57"/>
      <c r="N136" s="29" t="s">
        <v>29</v>
      </c>
      <c r="O136" s="75"/>
      <c r="P136" s="75"/>
      <c r="Q136" s="75"/>
      <c r="R136" s="75"/>
      <c r="S136" s="75"/>
      <c r="T136" s="75"/>
      <c r="U136" s="75"/>
      <c r="V136" s="75"/>
      <c r="W136" s="75"/>
      <c r="X136" s="58"/>
      <c r="Y136" s="58"/>
    </row>
    <row r="137" spans="1:27" s="18" customFormat="1" ht="11.25" customHeight="1" x14ac:dyDescent="0.2">
      <c r="A137" s="29" t="s">
        <v>48</v>
      </c>
      <c r="B137" s="65"/>
      <c r="C137" s="65"/>
      <c r="D137" s="65"/>
      <c r="E137" s="65"/>
      <c r="F137" s="65"/>
      <c r="G137" s="107"/>
      <c r="H137" s="27"/>
      <c r="I137" s="30"/>
      <c r="J137" s="57"/>
      <c r="K137" s="57"/>
      <c r="N137" s="29" t="s">
        <v>30</v>
      </c>
      <c r="O137" s="75"/>
      <c r="P137" s="75"/>
      <c r="Q137" s="75"/>
      <c r="R137" s="75"/>
      <c r="S137" s="75"/>
      <c r="T137" s="75"/>
      <c r="U137" s="75"/>
      <c r="V137" s="75"/>
      <c r="W137" s="75"/>
      <c r="X137" s="58"/>
      <c r="Y137" s="58"/>
    </row>
    <row r="138" spans="1:27" s="18" customFormat="1" ht="11.25" customHeight="1" x14ac:dyDescent="0.2">
      <c r="A138" s="29" t="s">
        <v>49</v>
      </c>
      <c r="B138" s="65"/>
      <c r="C138" s="65"/>
      <c r="D138" s="65"/>
      <c r="E138" s="65"/>
      <c r="F138" s="65"/>
      <c r="G138" s="107"/>
      <c r="H138" s="27"/>
      <c r="I138" s="30"/>
      <c r="J138" s="57"/>
      <c r="K138" s="57"/>
      <c r="N138" s="29" t="s">
        <v>31</v>
      </c>
      <c r="O138" s="20">
        <v>1.55</v>
      </c>
      <c r="P138" s="20">
        <v>1.74</v>
      </c>
      <c r="Q138" s="20">
        <v>1.39</v>
      </c>
      <c r="R138" s="75"/>
      <c r="S138" s="20">
        <v>1.1399999999999999</v>
      </c>
      <c r="T138" s="20">
        <v>1.81</v>
      </c>
      <c r="U138" s="20"/>
      <c r="V138" s="20">
        <v>1.2</v>
      </c>
      <c r="W138" s="30">
        <f>AVERAGE(Q138:U138)</f>
        <v>1.4466666666666665</v>
      </c>
      <c r="X138" s="21"/>
      <c r="Y138" s="21">
        <f>(V138-W138)/W138</f>
        <v>-0.17050691244239627</v>
      </c>
    </row>
    <row r="139" spans="1:27" s="18" customFormat="1" ht="11.25" customHeight="1" x14ac:dyDescent="0.2">
      <c r="A139" s="29" t="s">
        <v>50</v>
      </c>
      <c r="B139" s="65"/>
      <c r="C139" s="66">
        <v>0.65</v>
      </c>
      <c r="D139" s="66"/>
      <c r="E139" s="66"/>
      <c r="F139" s="66"/>
      <c r="G139" s="107"/>
      <c r="H139" s="27"/>
      <c r="I139" s="30"/>
      <c r="J139" s="57"/>
      <c r="K139" s="57"/>
      <c r="N139" s="29" t="s">
        <v>32</v>
      </c>
      <c r="O139" s="20">
        <v>1.4</v>
      </c>
      <c r="P139" s="20">
        <v>1.25</v>
      </c>
      <c r="Q139" s="20">
        <v>1.19</v>
      </c>
      <c r="R139" s="20">
        <v>1.1299999999999999</v>
      </c>
      <c r="S139" s="20">
        <v>1.39</v>
      </c>
      <c r="T139" s="20">
        <v>1.43</v>
      </c>
      <c r="U139" s="20">
        <v>1.1499999999999999</v>
      </c>
      <c r="V139" s="20">
        <v>1.23</v>
      </c>
      <c r="W139" s="30">
        <f t="shared" ref="W139:W150" si="14">AVERAGE(Q139:U139)</f>
        <v>1.2579999999999998</v>
      </c>
      <c r="X139" s="21">
        <f t="shared" ref="X139:X150" si="15">(V139-U139)/U139</f>
        <v>6.9565217391304418E-2</v>
      </c>
      <c r="Y139" s="21">
        <f t="shared" ref="Y139:Y150" si="16">(V139-W139)/W139</f>
        <v>-2.2257551669316221E-2</v>
      </c>
    </row>
    <row r="140" spans="1:27" s="18" customFormat="1" ht="11.25" customHeight="1" x14ac:dyDescent="0.2">
      <c r="A140" s="29" t="s">
        <v>51</v>
      </c>
      <c r="B140" s="65"/>
      <c r="C140" s="66">
        <v>0.59</v>
      </c>
      <c r="D140" s="66">
        <v>0.53</v>
      </c>
      <c r="E140" s="66">
        <v>0.56999999999999995</v>
      </c>
      <c r="F140" s="66">
        <v>0.75</v>
      </c>
      <c r="G140" s="108">
        <v>0.73</v>
      </c>
      <c r="H140" s="27"/>
      <c r="I140" s="30">
        <f>AVERAGE(C140:G140)</f>
        <v>0.63400000000000001</v>
      </c>
      <c r="J140" s="57"/>
      <c r="K140" s="57"/>
      <c r="N140" s="29" t="s">
        <v>33</v>
      </c>
      <c r="O140" s="20">
        <v>0.98</v>
      </c>
      <c r="P140" s="20">
        <v>0.81</v>
      </c>
      <c r="Q140" s="20">
        <v>1.2</v>
      </c>
      <c r="R140" s="20">
        <v>1.19</v>
      </c>
      <c r="S140" s="20">
        <v>1.67</v>
      </c>
      <c r="T140" s="20">
        <v>1.18</v>
      </c>
      <c r="U140" s="20">
        <v>1</v>
      </c>
      <c r="V140" s="20">
        <v>1.1499999999999999</v>
      </c>
      <c r="W140" s="30">
        <f t="shared" si="14"/>
        <v>1.2479999999999998</v>
      </c>
      <c r="X140" s="21">
        <f t="shared" si="15"/>
        <v>0.14999999999999991</v>
      </c>
      <c r="Y140" s="21">
        <f t="shared" si="16"/>
        <v>-7.8525641025640927E-2</v>
      </c>
    </row>
    <row r="141" spans="1:27" s="18" customFormat="1" ht="11.25" customHeight="1" x14ac:dyDescent="0.2">
      <c r="A141" s="29" t="s">
        <v>52</v>
      </c>
      <c r="B141" s="66">
        <v>0.71</v>
      </c>
      <c r="C141" s="66">
        <v>0.51</v>
      </c>
      <c r="D141" s="66">
        <v>0.5</v>
      </c>
      <c r="E141" s="66">
        <v>0.56000000000000005</v>
      </c>
      <c r="F141" s="66">
        <v>0.75</v>
      </c>
      <c r="G141" s="108">
        <v>0.75</v>
      </c>
      <c r="H141" s="28">
        <v>0.48</v>
      </c>
      <c r="I141" s="30">
        <f t="shared" ref="I141:I165" si="17">AVERAGE(C141:G141)</f>
        <v>0.6140000000000001</v>
      </c>
      <c r="J141" s="21">
        <f>(H141-G141)/G141</f>
        <v>-0.36000000000000004</v>
      </c>
      <c r="K141" s="21">
        <f>(H141-I141)/I141</f>
        <v>-0.21824104234527703</v>
      </c>
      <c r="N141" s="29" t="s">
        <v>34</v>
      </c>
      <c r="O141" s="20">
        <v>0.77</v>
      </c>
      <c r="P141" s="20">
        <v>1.03</v>
      </c>
      <c r="Q141" s="20">
        <v>1.27</v>
      </c>
      <c r="R141" s="20">
        <v>1.27</v>
      </c>
      <c r="S141" s="20">
        <v>1.6</v>
      </c>
      <c r="T141" s="20">
        <v>0.94</v>
      </c>
      <c r="U141" s="20">
        <v>0.99</v>
      </c>
      <c r="V141" s="20">
        <v>0.84</v>
      </c>
      <c r="W141" s="30">
        <f t="shared" si="14"/>
        <v>1.214</v>
      </c>
      <c r="X141" s="21">
        <f t="shared" si="15"/>
        <v>-0.15151515151515155</v>
      </c>
      <c r="Y141" s="21">
        <f t="shared" si="16"/>
        <v>-0.30807248764415157</v>
      </c>
    </row>
    <row r="142" spans="1:27" s="18" customFormat="1" ht="11.25" customHeight="1" x14ac:dyDescent="0.2">
      <c r="A142" s="29" t="s">
        <v>53</v>
      </c>
      <c r="B142" s="66">
        <v>0.71</v>
      </c>
      <c r="C142" s="66">
        <v>0.45</v>
      </c>
      <c r="D142" s="66">
        <v>0.49</v>
      </c>
      <c r="E142" s="66">
        <v>0.53</v>
      </c>
      <c r="F142" s="66">
        <v>0.77</v>
      </c>
      <c r="G142" s="108">
        <v>0.74</v>
      </c>
      <c r="H142" s="28">
        <v>0.48</v>
      </c>
      <c r="I142" s="30">
        <f t="shared" si="17"/>
        <v>0.59600000000000009</v>
      </c>
      <c r="J142" s="21">
        <f t="shared" ref="J142:J158" si="18">(H142-G142)/G142</f>
        <v>-0.35135135135135137</v>
      </c>
      <c r="K142" s="21">
        <f t="shared" ref="K142:K165" si="19">(H142-I142)/I142</f>
        <v>-0.19463087248322161</v>
      </c>
      <c r="N142" s="29" t="s">
        <v>35</v>
      </c>
      <c r="O142" s="20">
        <v>0.85</v>
      </c>
      <c r="P142" s="20">
        <v>1.1599999999999999</v>
      </c>
      <c r="Q142" s="20">
        <v>1.67</v>
      </c>
      <c r="R142" s="20">
        <v>1.46</v>
      </c>
      <c r="S142" s="20">
        <v>1.64</v>
      </c>
      <c r="T142" s="20">
        <v>0.8</v>
      </c>
      <c r="U142" s="20">
        <v>1.23</v>
      </c>
      <c r="V142" s="20">
        <v>0.87</v>
      </c>
      <c r="W142" s="30">
        <f t="shared" si="14"/>
        <v>1.3599999999999999</v>
      </c>
      <c r="X142" s="21">
        <f t="shared" si="15"/>
        <v>-0.29268292682926828</v>
      </c>
      <c r="Y142" s="21">
        <f t="shared" si="16"/>
        <v>-0.36029411764705876</v>
      </c>
    </row>
    <row r="143" spans="1:27" s="18" customFormat="1" ht="11.25" customHeight="1" x14ac:dyDescent="0.2">
      <c r="A143" s="29" t="s">
        <v>54</v>
      </c>
      <c r="B143" s="66">
        <v>0.72</v>
      </c>
      <c r="C143" s="66">
        <v>0.41</v>
      </c>
      <c r="D143" s="66">
        <v>0.48</v>
      </c>
      <c r="E143" s="66">
        <v>0.53</v>
      </c>
      <c r="F143" s="66">
        <v>0.76</v>
      </c>
      <c r="G143" s="108">
        <v>0.69</v>
      </c>
      <c r="H143" s="28">
        <v>0.497</v>
      </c>
      <c r="I143" s="30">
        <f t="shared" si="17"/>
        <v>0.57399999999999995</v>
      </c>
      <c r="J143" s="21">
        <f t="shared" si="18"/>
        <v>-0.27971014492753615</v>
      </c>
      <c r="K143" s="21">
        <f t="shared" si="19"/>
        <v>-0.13414634146341456</v>
      </c>
      <c r="N143" s="29" t="s">
        <v>36</v>
      </c>
      <c r="O143" s="20">
        <v>1.0900000000000001</v>
      </c>
      <c r="P143" s="20">
        <v>0.99</v>
      </c>
      <c r="Q143" s="20">
        <v>1.89</v>
      </c>
      <c r="R143" s="20">
        <v>1.47</v>
      </c>
      <c r="S143" s="20">
        <v>1.84</v>
      </c>
      <c r="T143" s="20">
        <v>0.96</v>
      </c>
      <c r="U143" s="20">
        <v>1.44</v>
      </c>
      <c r="V143" s="20">
        <v>1.05</v>
      </c>
      <c r="W143" s="30">
        <f t="shared" si="14"/>
        <v>1.52</v>
      </c>
      <c r="X143" s="21">
        <f t="shared" si="15"/>
        <v>-0.27083333333333326</v>
      </c>
      <c r="Y143" s="21">
        <f t="shared" si="16"/>
        <v>-0.30921052631578944</v>
      </c>
    </row>
    <row r="144" spans="1:27" s="18" customFormat="1" ht="11.25" customHeight="1" x14ac:dyDescent="0.2">
      <c r="A144" s="29" t="s">
        <v>55</v>
      </c>
      <c r="B144" s="66">
        <v>0.72</v>
      </c>
      <c r="C144" s="66">
        <v>0.4</v>
      </c>
      <c r="D144" s="66">
        <v>0.47</v>
      </c>
      <c r="E144" s="66">
        <v>0.54</v>
      </c>
      <c r="F144" s="66">
        <v>0.72</v>
      </c>
      <c r="G144" s="108">
        <v>0.68</v>
      </c>
      <c r="H144" s="28">
        <v>0.5</v>
      </c>
      <c r="I144" s="30">
        <f t="shared" si="17"/>
        <v>0.56200000000000006</v>
      </c>
      <c r="J144" s="21">
        <f t="shared" si="18"/>
        <v>-0.26470588235294124</v>
      </c>
      <c r="K144" s="21">
        <f t="shared" si="19"/>
        <v>-0.11032028469750899</v>
      </c>
      <c r="N144" s="29" t="s">
        <v>37</v>
      </c>
      <c r="O144" s="20">
        <v>1.27</v>
      </c>
      <c r="P144" s="20">
        <v>0.89</v>
      </c>
      <c r="Q144" s="20">
        <v>1.83</v>
      </c>
      <c r="R144" s="20">
        <v>1.41</v>
      </c>
      <c r="S144" s="20">
        <v>1.93</v>
      </c>
      <c r="T144" s="20">
        <v>0.93</v>
      </c>
      <c r="U144" s="20">
        <v>1.28</v>
      </c>
      <c r="V144" s="20">
        <v>1.288</v>
      </c>
      <c r="W144" s="30">
        <f t="shared" si="14"/>
        <v>1.476</v>
      </c>
      <c r="X144" s="21">
        <f t="shared" si="15"/>
        <v>6.2500000000000056E-3</v>
      </c>
      <c r="Y144" s="21">
        <f t="shared" si="16"/>
        <v>-0.1273712737127371</v>
      </c>
    </row>
    <row r="145" spans="1:27" s="18" customFormat="1" ht="11.25" customHeight="1" x14ac:dyDescent="0.2">
      <c r="A145" s="29" t="s">
        <v>56</v>
      </c>
      <c r="B145" s="66">
        <v>0.71</v>
      </c>
      <c r="C145" s="66">
        <v>0.4</v>
      </c>
      <c r="D145" s="66">
        <v>0.54</v>
      </c>
      <c r="E145" s="66">
        <v>0.56000000000000005</v>
      </c>
      <c r="F145" s="66">
        <v>0.68</v>
      </c>
      <c r="G145" s="110">
        <v>0.66200000000000003</v>
      </c>
      <c r="H145" s="28">
        <v>0.5</v>
      </c>
      <c r="I145" s="30">
        <f t="shared" si="17"/>
        <v>0.56840000000000002</v>
      </c>
      <c r="J145" s="21">
        <f t="shared" si="18"/>
        <v>-0.24471299093655594</v>
      </c>
      <c r="K145" s="21">
        <f t="shared" si="19"/>
        <v>-0.12033779028852923</v>
      </c>
      <c r="N145" s="29" t="s">
        <v>38</v>
      </c>
      <c r="O145" s="20">
        <v>1.18</v>
      </c>
      <c r="P145" s="20">
        <v>0.96</v>
      </c>
      <c r="Q145" s="20">
        <v>1.45</v>
      </c>
      <c r="R145" s="20">
        <v>1.27</v>
      </c>
      <c r="S145" s="20">
        <v>1.6</v>
      </c>
      <c r="T145" s="20">
        <v>0.94</v>
      </c>
      <c r="U145" s="20">
        <v>1.1100000000000001</v>
      </c>
      <c r="V145" s="20">
        <v>1.35</v>
      </c>
      <c r="W145" s="30">
        <f t="shared" si="14"/>
        <v>1.274</v>
      </c>
      <c r="X145" s="21">
        <f t="shared" si="15"/>
        <v>0.2162162162162162</v>
      </c>
      <c r="Y145" s="21">
        <f t="shared" si="16"/>
        <v>5.9654631083202563E-2</v>
      </c>
    </row>
    <row r="146" spans="1:27" s="18" customFormat="1" ht="11.25" customHeight="1" x14ac:dyDescent="0.2">
      <c r="A146" s="29" t="s">
        <v>57</v>
      </c>
      <c r="B146" s="66">
        <v>0.72</v>
      </c>
      <c r="C146" s="66">
        <v>0.4</v>
      </c>
      <c r="D146" s="66"/>
      <c r="E146" s="66"/>
      <c r="F146" s="66">
        <v>0.66</v>
      </c>
      <c r="G146" s="108">
        <v>0.67</v>
      </c>
      <c r="H146" s="28">
        <v>0.5</v>
      </c>
      <c r="I146" s="30">
        <f t="shared" si="17"/>
        <v>0.57666666666666666</v>
      </c>
      <c r="J146" s="21">
        <f t="shared" si="18"/>
        <v>-0.25373134328358216</v>
      </c>
      <c r="K146" s="21">
        <f t="shared" si="19"/>
        <v>-0.13294797687861271</v>
      </c>
      <c r="N146" s="29" t="s">
        <v>40</v>
      </c>
      <c r="O146" s="20">
        <v>1.02</v>
      </c>
      <c r="P146" s="20">
        <v>0.98</v>
      </c>
      <c r="Q146" s="20">
        <v>1.02</v>
      </c>
      <c r="R146" s="20">
        <v>1.18</v>
      </c>
      <c r="S146" s="20">
        <v>1.42</v>
      </c>
      <c r="T146" s="20">
        <v>1.02</v>
      </c>
      <c r="U146" s="20">
        <v>0.91</v>
      </c>
      <c r="V146" s="20">
        <v>1.18</v>
      </c>
      <c r="W146" s="30">
        <f t="shared" si="14"/>
        <v>1.1100000000000001</v>
      </c>
      <c r="X146" s="21">
        <f t="shared" si="15"/>
        <v>0.29670329670329659</v>
      </c>
      <c r="Y146" s="21">
        <f t="shared" si="16"/>
        <v>6.3063063063062919E-2</v>
      </c>
    </row>
    <row r="147" spans="1:27" s="18" customFormat="1" ht="11.25" customHeight="1" x14ac:dyDescent="0.2">
      <c r="A147" s="29" t="s">
        <v>5</v>
      </c>
      <c r="B147" s="66">
        <v>0.75</v>
      </c>
      <c r="C147" s="66">
        <v>0.44</v>
      </c>
      <c r="D147" s="66">
        <v>0.6</v>
      </c>
      <c r="E147" s="66">
        <v>0.6</v>
      </c>
      <c r="F147" s="66">
        <v>0.7</v>
      </c>
      <c r="G147" s="108">
        <v>0.72</v>
      </c>
      <c r="H147" s="28">
        <v>0.54</v>
      </c>
      <c r="I147" s="30">
        <f t="shared" si="17"/>
        <v>0.61199999999999988</v>
      </c>
      <c r="J147" s="21">
        <f t="shared" si="18"/>
        <v>-0.24999999999999992</v>
      </c>
      <c r="K147" s="21">
        <f t="shared" si="19"/>
        <v>-0.11764705882352917</v>
      </c>
      <c r="N147" s="29" t="s">
        <v>41</v>
      </c>
      <c r="O147" s="20">
        <v>0.86</v>
      </c>
      <c r="P147" s="20">
        <v>0.94</v>
      </c>
      <c r="Q147" s="20">
        <v>0.8</v>
      </c>
      <c r="R147" s="20">
        <v>1.1399999999999999</v>
      </c>
      <c r="S147" s="20">
        <v>1.61</v>
      </c>
      <c r="T147" s="20">
        <v>1.26</v>
      </c>
      <c r="U147" s="20">
        <v>0.95</v>
      </c>
      <c r="V147" s="20">
        <v>1.03</v>
      </c>
      <c r="W147" s="30">
        <f t="shared" si="14"/>
        <v>1.1519999999999999</v>
      </c>
      <c r="X147" s="21">
        <f t="shared" si="15"/>
        <v>8.4210526315789555E-2</v>
      </c>
      <c r="Y147" s="21">
        <f t="shared" si="16"/>
        <v>-0.10590277777777769</v>
      </c>
    </row>
    <row r="148" spans="1:27" s="18" customFormat="1" ht="11.25" customHeight="1" x14ac:dyDescent="0.2">
      <c r="A148" s="29" t="s">
        <v>6</v>
      </c>
      <c r="B148" s="66">
        <v>0.75</v>
      </c>
      <c r="C148" s="66">
        <v>0.47</v>
      </c>
      <c r="D148" s="66">
        <v>0.59</v>
      </c>
      <c r="E148" s="66">
        <v>0.6</v>
      </c>
      <c r="F148" s="66">
        <v>0.72</v>
      </c>
      <c r="G148" s="108">
        <v>0.72</v>
      </c>
      <c r="H148" s="28">
        <v>0.65</v>
      </c>
      <c r="I148" s="30">
        <f t="shared" si="17"/>
        <v>0.61999999999999988</v>
      </c>
      <c r="J148" s="21">
        <f t="shared" si="18"/>
        <v>-9.7222222222222154E-2</v>
      </c>
      <c r="K148" s="21">
        <f t="shared" si="19"/>
        <v>4.8387096774193776E-2</v>
      </c>
      <c r="N148" s="29" t="s">
        <v>42</v>
      </c>
      <c r="O148" s="20">
        <v>0.93</v>
      </c>
      <c r="P148" s="20">
        <v>0.91</v>
      </c>
      <c r="Q148" s="20">
        <v>0.91</v>
      </c>
      <c r="R148" s="20">
        <v>1.1399999999999999</v>
      </c>
      <c r="S148" s="20">
        <v>1.74</v>
      </c>
      <c r="T148" s="20">
        <v>1.83</v>
      </c>
      <c r="U148" s="20">
        <v>0.95</v>
      </c>
      <c r="V148" s="20">
        <v>0.96</v>
      </c>
      <c r="W148" s="30">
        <f t="shared" si="14"/>
        <v>1.3140000000000001</v>
      </c>
      <c r="X148" s="21">
        <f t="shared" si="15"/>
        <v>1.0526315789473694E-2</v>
      </c>
      <c r="Y148" s="21">
        <f t="shared" si="16"/>
        <v>-0.26940639269406397</v>
      </c>
    </row>
    <row r="149" spans="1:27" s="18" customFormat="1" ht="11.25" customHeight="1" x14ac:dyDescent="0.2">
      <c r="A149" s="29" t="s">
        <v>7</v>
      </c>
      <c r="B149" s="66">
        <v>0.75</v>
      </c>
      <c r="C149" s="66">
        <v>0.5</v>
      </c>
      <c r="D149" s="66">
        <v>0.55000000000000004</v>
      </c>
      <c r="E149" s="66">
        <v>0.63</v>
      </c>
      <c r="F149" s="66">
        <v>0.68</v>
      </c>
      <c r="G149" s="110">
        <v>0.73799999999999999</v>
      </c>
      <c r="H149" s="28">
        <v>0.68</v>
      </c>
      <c r="I149" s="30">
        <f t="shared" si="17"/>
        <v>0.61960000000000004</v>
      </c>
      <c r="J149" s="21">
        <f t="shared" si="18"/>
        <v>-7.8590785907858993E-2</v>
      </c>
      <c r="K149" s="21">
        <f t="shared" si="19"/>
        <v>9.7482246610716597E-2</v>
      </c>
      <c r="N149" s="29" t="s">
        <v>43</v>
      </c>
      <c r="O149" s="42"/>
      <c r="P149" s="20">
        <v>1.25</v>
      </c>
      <c r="Q149" s="20">
        <v>1.1599999999999999</v>
      </c>
      <c r="R149" s="20">
        <v>1.18</v>
      </c>
      <c r="S149" s="20"/>
      <c r="T149" s="20">
        <v>1.94</v>
      </c>
      <c r="U149" s="20">
        <v>1.03</v>
      </c>
      <c r="V149" s="20">
        <v>0.99</v>
      </c>
      <c r="W149" s="30">
        <f t="shared" si="14"/>
        <v>1.3274999999999999</v>
      </c>
      <c r="X149" s="21">
        <f t="shared" si="15"/>
        <v>-3.8834951456310711E-2</v>
      </c>
      <c r="Y149" s="21">
        <f t="shared" si="16"/>
        <v>-0.25423728813559315</v>
      </c>
    </row>
    <row r="150" spans="1:27" s="18" customFormat="1" ht="11.25" customHeight="1" x14ac:dyDescent="0.2">
      <c r="A150" s="29" t="s">
        <v>8</v>
      </c>
      <c r="B150" s="66">
        <v>0.72</v>
      </c>
      <c r="C150" s="66">
        <v>0.54</v>
      </c>
      <c r="D150" s="66">
        <v>0.59</v>
      </c>
      <c r="E150" s="66">
        <v>0.68</v>
      </c>
      <c r="F150" s="66">
        <v>0.65</v>
      </c>
      <c r="G150" s="108">
        <v>0.75</v>
      </c>
      <c r="H150" s="28">
        <v>0.7</v>
      </c>
      <c r="I150" s="30">
        <f t="shared" si="17"/>
        <v>0.64200000000000002</v>
      </c>
      <c r="J150" s="21">
        <f t="shared" si="18"/>
        <v>-6.6666666666666721E-2</v>
      </c>
      <c r="K150" s="21">
        <f t="shared" si="19"/>
        <v>9.0342679127725756E-2</v>
      </c>
      <c r="N150" s="29" t="s">
        <v>44</v>
      </c>
      <c r="O150" s="42"/>
      <c r="P150" s="20">
        <v>1.46</v>
      </c>
      <c r="Q150" s="42"/>
      <c r="R150" s="42"/>
      <c r="S150" s="42"/>
      <c r="T150" s="42"/>
      <c r="U150" s="20">
        <v>1.01</v>
      </c>
      <c r="V150" s="20"/>
      <c r="W150" s="30">
        <f t="shared" si="14"/>
        <v>1.01</v>
      </c>
      <c r="X150" s="21">
        <f t="shared" si="15"/>
        <v>-1</v>
      </c>
      <c r="Y150" s="21">
        <f t="shared" si="16"/>
        <v>-1</v>
      </c>
    </row>
    <row r="151" spans="1:27" s="18" customFormat="1" ht="11.25" customHeight="1" x14ac:dyDescent="0.2">
      <c r="A151" s="29" t="s">
        <v>9</v>
      </c>
      <c r="B151" s="66">
        <v>0.72</v>
      </c>
      <c r="C151" s="66">
        <v>0.56999999999999995</v>
      </c>
      <c r="D151" s="66">
        <v>0.62</v>
      </c>
      <c r="E151" s="66">
        <v>0.71</v>
      </c>
      <c r="F151" s="66">
        <v>0.66</v>
      </c>
      <c r="G151" s="108">
        <v>0.75</v>
      </c>
      <c r="H151" s="28">
        <v>0.72</v>
      </c>
      <c r="I151" s="30">
        <f t="shared" si="17"/>
        <v>0.66200000000000003</v>
      </c>
      <c r="J151" s="21">
        <f t="shared" si="18"/>
        <v>-4.0000000000000036E-2</v>
      </c>
      <c r="K151" s="21">
        <f t="shared" si="19"/>
        <v>8.7613293051359425E-2</v>
      </c>
      <c r="N151" s="37" t="s">
        <v>45</v>
      </c>
      <c r="O151" s="44"/>
      <c r="P151" s="44"/>
      <c r="Q151" s="44"/>
      <c r="R151" s="44"/>
      <c r="S151" s="44"/>
      <c r="T151" s="44"/>
      <c r="U151" s="44"/>
      <c r="V151" s="44"/>
      <c r="W151" s="104"/>
      <c r="X151" s="60"/>
      <c r="Y151" s="60"/>
    </row>
    <row r="152" spans="1:27" s="18" customFormat="1" ht="11.25" customHeight="1" x14ac:dyDescent="0.2">
      <c r="A152" s="29" t="s">
        <v>10</v>
      </c>
      <c r="B152" s="66">
        <v>0.69</v>
      </c>
      <c r="C152" s="66">
        <v>0.55000000000000004</v>
      </c>
      <c r="D152" s="66">
        <v>0.63</v>
      </c>
      <c r="E152" s="66">
        <v>0.82</v>
      </c>
      <c r="F152" s="66">
        <v>0.64</v>
      </c>
      <c r="G152" s="108">
        <v>0.75</v>
      </c>
      <c r="H152" s="27"/>
      <c r="I152" s="30">
        <f t="shared" si="17"/>
        <v>0.67800000000000005</v>
      </c>
      <c r="J152" s="21">
        <f t="shared" si="18"/>
        <v>-1</v>
      </c>
      <c r="K152" s="21">
        <f t="shared" si="19"/>
        <v>-1</v>
      </c>
      <c r="L152" s="40"/>
      <c r="M152" s="41"/>
      <c r="N152" s="41"/>
      <c r="O152" s="41"/>
      <c r="P152" s="41"/>
      <c r="Q152" s="41"/>
      <c r="R152" s="40"/>
      <c r="S152" s="40"/>
      <c r="AA152" s="18">
        <v>1.1100000000000001</v>
      </c>
    </row>
    <row r="153" spans="1:27" s="18" customFormat="1" ht="11.25" customHeight="1" x14ac:dyDescent="0.2">
      <c r="A153" s="29" t="s">
        <v>11</v>
      </c>
      <c r="B153" s="66">
        <v>0.63</v>
      </c>
      <c r="C153" s="66">
        <v>0.52</v>
      </c>
      <c r="D153" s="66">
        <v>0.62</v>
      </c>
      <c r="E153" s="66">
        <v>0.9</v>
      </c>
      <c r="F153" s="66">
        <v>0.61</v>
      </c>
      <c r="G153" s="108">
        <v>0.75</v>
      </c>
      <c r="H153" s="27"/>
      <c r="I153" s="30">
        <f t="shared" si="17"/>
        <v>0.67999999999999994</v>
      </c>
      <c r="J153" s="21">
        <f t="shared" si="18"/>
        <v>-1</v>
      </c>
      <c r="K153" s="21">
        <f t="shared" si="19"/>
        <v>-1</v>
      </c>
      <c r="L153" s="40"/>
      <c r="M153" s="41"/>
      <c r="N153" s="41"/>
      <c r="O153" s="41"/>
      <c r="P153" s="41"/>
      <c r="Q153" s="41"/>
      <c r="R153" s="40"/>
      <c r="S153" s="40"/>
    </row>
    <row r="154" spans="1:27" s="18" customFormat="1" ht="11.25" customHeight="1" x14ac:dyDescent="0.2">
      <c r="A154" s="29" t="s">
        <v>12</v>
      </c>
      <c r="B154" s="66">
        <v>0.56999999999999995</v>
      </c>
      <c r="C154" s="66">
        <v>0.48</v>
      </c>
      <c r="D154" s="66">
        <v>0.57999999999999996</v>
      </c>
      <c r="E154" s="66">
        <v>0.88</v>
      </c>
      <c r="F154" s="66">
        <v>0.56000000000000005</v>
      </c>
      <c r="G154" s="110">
        <v>0.74199999999999999</v>
      </c>
      <c r="H154" s="27"/>
      <c r="I154" s="30">
        <f t="shared" si="17"/>
        <v>0.64839999999999998</v>
      </c>
      <c r="J154" s="21">
        <f t="shared" si="18"/>
        <v>-1</v>
      </c>
      <c r="K154" s="21">
        <f t="shared" si="19"/>
        <v>-1</v>
      </c>
      <c r="L154" s="40"/>
      <c r="M154" s="41"/>
      <c r="N154" s="41"/>
      <c r="O154" s="41"/>
      <c r="P154" s="41"/>
      <c r="Q154" s="41"/>
      <c r="R154" s="40"/>
      <c r="S154" s="40"/>
    </row>
    <row r="155" spans="1:27" s="18" customFormat="1" ht="11.25" customHeight="1" x14ac:dyDescent="0.2">
      <c r="A155" s="29" t="s">
        <v>13</v>
      </c>
      <c r="B155" s="66">
        <v>0.55000000000000004</v>
      </c>
      <c r="C155" s="66">
        <v>0.48</v>
      </c>
      <c r="D155" s="66">
        <v>0.55000000000000004</v>
      </c>
      <c r="E155" s="66">
        <v>0.85</v>
      </c>
      <c r="F155" s="66">
        <v>0.47</v>
      </c>
      <c r="G155" s="108">
        <v>0.72</v>
      </c>
      <c r="H155" s="27"/>
      <c r="I155" s="30">
        <f t="shared" si="17"/>
        <v>0.61399999999999988</v>
      </c>
      <c r="J155" s="21">
        <f t="shared" si="18"/>
        <v>-1</v>
      </c>
      <c r="K155" s="21">
        <f t="shared" si="19"/>
        <v>-1</v>
      </c>
      <c r="L155" s="40"/>
      <c r="M155" s="41"/>
      <c r="N155" s="41"/>
      <c r="O155" s="41"/>
      <c r="P155" s="41"/>
      <c r="Q155" s="41"/>
      <c r="R155" s="40"/>
      <c r="S155" s="40"/>
    </row>
    <row r="156" spans="1:27" s="18" customFormat="1" ht="11.25" customHeight="1" x14ac:dyDescent="0.2">
      <c r="A156" s="29" t="s">
        <v>14</v>
      </c>
      <c r="B156" s="66">
        <v>0.54</v>
      </c>
      <c r="C156" s="66">
        <v>0.52</v>
      </c>
      <c r="D156" s="66">
        <v>0.49</v>
      </c>
      <c r="E156" s="66">
        <v>0.87</v>
      </c>
      <c r="F156" s="66">
        <v>0.47</v>
      </c>
      <c r="G156" s="108">
        <v>0.7</v>
      </c>
      <c r="H156" s="27"/>
      <c r="I156" s="30">
        <f t="shared" si="17"/>
        <v>0.61</v>
      </c>
      <c r="J156" s="21">
        <f t="shared" si="18"/>
        <v>-1</v>
      </c>
      <c r="K156" s="21">
        <f t="shared" si="19"/>
        <v>-1</v>
      </c>
    </row>
    <row r="157" spans="1:27" s="18" customFormat="1" ht="11.25" customHeight="1" x14ac:dyDescent="0.2">
      <c r="A157" s="29" t="s">
        <v>15</v>
      </c>
      <c r="B157" s="66">
        <v>0.54</v>
      </c>
      <c r="C157" s="91">
        <v>0.5</v>
      </c>
      <c r="D157" s="91">
        <v>0.5</v>
      </c>
      <c r="E157" s="91">
        <v>0.87</v>
      </c>
      <c r="F157" s="91">
        <v>0.48</v>
      </c>
      <c r="G157" s="108">
        <v>0.73</v>
      </c>
      <c r="H157" s="27"/>
      <c r="I157" s="30">
        <f t="shared" si="17"/>
        <v>0.61599999999999999</v>
      </c>
      <c r="J157" s="21">
        <f t="shared" si="18"/>
        <v>-1</v>
      </c>
      <c r="K157" s="21">
        <f t="shared" si="19"/>
        <v>-1</v>
      </c>
    </row>
    <row r="158" spans="1:27" s="18" customFormat="1" ht="11.25" customHeight="1" x14ac:dyDescent="0.2">
      <c r="A158" s="29" t="s">
        <v>16</v>
      </c>
      <c r="B158" s="45"/>
      <c r="C158" s="66">
        <v>0.49</v>
      </c>
      <c r="D158" s="66">
        <v>0.5</v>
      </c>
      <c r="E158" s="66">
        <v>0.84</v>
      </c>
      <c r="F158" s="66">
        <v>0.49</v>
      </c>
      <c r="G158" s="108">
        <v>0.79</v>
      </c>
      <c r="H158" s="27"/>
      <c r="I158" s="30">
        <f t="shared" si="17"/>
        <v>0.62200000000000011</v>
      </c>
      <c r="J158" s="21">
        <f t="shared" si="18"/>
        <v>-1</v>
      </c>
      <c r="K158" s="21">
        <f t="shared" si="19"/>
        <v>-1</v>
      </c>
    </row>
    <row r="159" spans="1:27" s="18" customFormat="1" ht="11.25" customHeight="1" x14ac:dyDescent="0.2">
      <c r="A159" s="29" t="s">
        <v>17</v>
      </c>
      <c r="B159" s="45"/>
      <c r="C159" s="66">
        <v>0.52</v>
      </c>
      <c r="D159" s="66">
        <v>0.51</v>
      </c>
      <c r="E159" s="66">
        <v>0.73</v>
      </c>
      <c r="F159" s="66">
        <v>0.5</v>
      </c>
      <c r="G159" s="108"/>
      <c r="H159" s="27"/>
      <c r="I159" s="30">
        <f t="shared" si="17"/>
        <v>0.56499999999999995</v>
      </c>
      <c r="J159" s="21"/>
      <c r="K159" s="21">
        <f t="shared" si="19"/>
        <v>-1</v>
      </c>
    </row>
    <row r="160" spans="1:27" s="18" customFormat="1" ht="11.25" customHeight="1" x14ac:dyDescent="0.2">
      <c r="A160" s="29" t="s">
        <v>18</v>
      </c>
      <c r="B160" s="45"/>
      <c r="C160" s="66">
        <v>0.54</v>
      </c>
      <c r="D160" s="66">
        <v>0.62</v>
      </c>
      <c r="E160" s="66">
        <v>0.7</v>
      </c>
      <c r="F160" s="66">
        <v>0.5</v>
      </c>
      <c r="G160" s="108"/>
      <c r="H160" s="27"/>
      <c r="I160" s="30">
        <f t="shared" si="17"/>
        <v>0.59000000000000008</v>
      </c>
      <c r="J160" s="21"/>
      <c r="K160" s="21">
        <f t="shared" si="19"/>
        <v>-1</v>
      </c>
    </row>
    <row r="161" spans="1:23" s="18" customFormat="1" ht="11.25" customHeight="1" x14ac:dyDescent="0.2">
      <c r="A161" s="29" t="s">
        <v>19</v>
      </c>
      <c r="B161" s="45"/>
      <c r="C161" s="66">
        <v>0.54</v>
      </c>
      <c r="D161" s="66">
        <v>0.7</v>
      </c>
      <c r="E161" s="66">
        <v>0.66</v>
      </c>
      <c r="F161" s="66">
        <v>0.5</v>
      </c>
      <c r="G161" s="108"/>
      <c r="H161" s="27"/>
      <c r="I161" s="30">
        <f t="shared" si="17"/>
        <v>0.6</v>
      </c>
      <c r="J161" s="21"/>
      <c r="K161" s="21">
        <f t="shared" si="19"/>
        <v>-1</v>
      </c>
    </row>
    <row r="162" spans="1:23" s="18" customFormat="1" ht="11.25" customHeight="1" x14ac:dyDescent="0.2">
      <c r="A162" s="29" t="s">
        <v>20</v>
      </c>
      <c r="B162" s="45"/>
      <c r="C162" s="66">
        <v>0.55000000000000004</v>
      </c>
      <c r="D162" s="66">
        <v>0.69</v>
      </c>
      <c r="E162" s="66">
        <v>0.57999999999999996</v>
      </c>
      <c r="F162" s="66">
        <v>0.51</v>
      </c>
      <c r="G162" s="108"/>
      <c r="H162" s="27"/>
      <c r="I162" s="30">
        <f t="shared" si="17"/>
        <v>0.58250000000000002</v>
      </c>
      <c r="J162" s="21"/>
      <c r="K162" s="21">
        <f t="shared" si="19"/>
        <v>-1</v>
      </c>
    </row>
    <row r="163" spans="1:23" s="18" customFormat="1" ht="11.25" customHeight="1" x14ac:dyDescent="0.2">
      <c r="A163" s="29" t="s">
        <v>21</v>
      </c>
      <c r="B163" s="45"/>
      <c r="C163" s="66">
        <v>0.55000000000000004</v>
      </c>
      <c r="D163" s="66">
        <v>0.65</v>
      </c>
      <c r="E163" s="66">
        <v>0.55000000000000004</v>
      </c>
      <c r="F163" s="66">
        <v>0.62</v>
      </c>
      <c r="G163" s="108"/>
      <c r="H163" s="27"/>
      <c r="I163" s="30">
        <f t="shared" si="17"/>
        <v>0.59250000000000003</v>
      </c>
      <c r="J163" s="21"/>
      <c r="K163" s="21">
        <f t="shared" si="19"/>
        <v>-1</v>
      </c>
    </row>
    <row r="164" spans="1:23" s="18" customFormat="1" ht="11.25" customHeight="1" x14ac:dyDescent="0.2">
      <c r="A164" s="29" t="s">
        <v>22</v>
      </c>
      <c r="B164" s="45"/>
      <c r="C164" s="66">
        <v>0.55000000000000004</v>
      </c>
      <c r="D164" s="45"/>
      <c r="E164" s="31">
        <v>0.54</v>
      </c>
      <c r="F164" s="31"/>
      <c r="G164" s="108"/>
      <c r="H164" s="27"/>
      <c r="I164" s="30">
        <f t="shared" si="17"/>
        <v>0.54500000000000004</v>
      </c>
      <c r="J164" s="21"/>
      <c r="K164" s="21">
        <f t="shared" si="19"/>
        <v>-1</v>
      </c>
    </row>
    <row r="165" spans="1:23" s="18" customFormat="1" ht="11.25" customHeight="1" x14ac:dyDescent="0.2">
      <c r="A165" s="37" t="s">
        <v>23</v>
      </c>
      <c r="B165" s="45"/>
      <c r="C165" s="45"/>
      <c r="D165" s="45"/>
      <c r="E165" s="101">
        <v>0.59</v>
      </c>
      <c r="F165" s="101"/>
      <c r="G165" s="109"/>
      <c r="H165" s="36"/>
      <c r="I165" s="30">
        <f t="shared" si="17"/>
        <v>0.59</v>
      </c>
      <c r="J165" s="54"/>
      <c r="K165" s="21">
        <f t="shared" si="19"/>
        <v>-1</v>
      </c>
    </row>
    <row r="166" spans="1:23" s="18" customFormat="1" ht="12" x14ac:dyDescent="0.2">
      <c r="A166" s="39"/>
      <c r="B166" s="40"/>
      <c r="C166" s="41"/>
      <c r="D166" s="41"/>
      <c r="E166" s="41"/>
      <c r="F166" s="41"/>
      <c r="G166" s="41"/>
      <c r="H166" s="40"/>
    </row>
    <row r="167" spans="1:23" s="18" customFormat="1" ht="6.75" customHeight="1" x14ac:dyDescent="0.2">
      <c r="A167" s="39"/>
      <c r="B167" s="40"/>
      <c r="C167" s="41"/>
      <c r="D167" s="41"/>
      <c r="E167" s="41"/>
      <c r="F167" s="41"/>
      <c r="G167" s="41"/>
      <c r="H167" s="40"/>
    </row>
    <row r="168" spans="1:23" s="18" customFormat="1" ht="24.75" customHeight="1" x14ac:dyDescent="0.2">
      <c r="A168" s="137" t="s">
        <v>62</v>
      </c>
      <c r="B168" s="138"/>
      <c r="C168" s="138"/>
      <c r="D168" s="138"/>
      <c r="E168" s="138"/>
      <c r="F168" s="138"/>
      <c r="G168" s="138"/>
      <c r="H168" s="141"/>
      <c r="I168" s="142" t="s">
        <v>86</v>
      </c>
      <c r="J168" s="143"/>
      <c r="M168" s="144" t="s">
        <v>87</v>
      </c>
      <c r="N168" s="145"/>
      <c r="O168" s="145"/>
      <c r="P168" s="145"/>
      <c r="Q168" s="145"/>
      <c r="R168" s="145"/>
      <c r="S168" s="146"/>
      <c r="T168" s="147" t="s">
        <v>88</v>
      </c>
      <c r="U168" s="147"/>
    </row>
    <row r="169" spans="1:23" s="18" customFormat="1" ht="30" customHeight="1" x14ac:dyDescent="0.2">
      <c r="A169" s="50" t="s">
        <v>3</v>
      </c>
      <c r="B169" s="15">
        <v>2018</v>
      </c>
      <c r="C169" s="15">
        <v>2019</v>
      </c>
      <c r="D169" s="15">
        <v>2020</v>
      </c>
      <c r="E169" s="15">
        <v>2021</v>
      </c>
      <c r="F169" s="15">
        <v>2022</v>
      </c>
      <c r="G169" s="15">
        <v>2023</v>
      </c>
      <c r="H169" s="15" t="s">
        <v>4</v>
      </c>
      <c r="I169" s="16" t="s">
        <v>75</v>
      </c>
      <c r="J169" s="16" t="s">
        <v>74</v>
      </c>
      <c r="M169" s="14" t="s">
        <v>3</v>
      </c>
      <c r="N169" s="15">
        <v>2018</v>
      </c>
      <c r="O169" s="15">
        <v>2019</v>
      </c>
      <c r="P169" s="15">
        <v>2020</v>
      </c>
      <c r="Q169" s="15">
        <v>2021</v>
      </c>
      <c r="R169" s="15">
        <v>2022</v>
      </c>
      <c r="S169" s="15">
        <v>2023</v>
      </c>
      <c r="T169" s="14">
        <v>2025</v>
      </c>
      <c r="U169" s="14">
        <v>2026</v>
      </c>
      <c r="V169" s="115" t="s">
        <v>91</v>
      </c>
      <c r="W169" s="116" t="s">
        <v>92</v>
      </c>
    </row>
    <row r="170" spans="1:23" s="18" customFormat="1" ht="12" customHeight="1" x14ac:dyDescent="0.2">
      <c r="A170" s="55" t="s">
        <v>12</v>
      </c>
      <c r="B170" s="72">
        <v>1.97</v>
      </c>
      <c r="C170" s="80"/>
      <c r="D170" s="85"/>
      <c r="E170" s="61"/>
      <c r="F170" s="61"/>
      <c r="G170" s="61"/>
      <c r="H170" s="30">
        <f t="shared" ref="H170:H182" si="20">AVERAGE(B170:F170)</f>
        <v>1.97</v>
      </c>
      <c r="I170" s="49"/>
      <c r="J170" s="49"/>
      <c r="M170" s="55" t="s">
        <v>12</v>
      </c>
      <c r="N170" s="72">
        <v>2.67</v>
      </c>
      <c r="O170" s="80"/>
      <c r="P170" s="85"/>
      <c r="Q170" s="61"/>
      <c r="R170" s="61"/>
      <c r="S170" s="61"/>
      <c r="T170" s="106"/>
      <c r="W170" s="117"/>
    </row>
    <row r="171" spans="1:23" s="18" customFormat="1" ht="12" x14ac:dyDescent="0.2">
      <c r="A171" s="51" t="s">
        <v>13</v>
      </c>
      <c r="B171" s="71">
        <v>1.82</v>
      </c>
      <c r="C171" s="78"/>
      <c r="D171" s="61"/>
      <c r="E171" s="61"/>
      <c r="F171" s="61"/>
      <c r="G171" s="61"/>
      <c r="H171" s="30">
        <f t="shared" si="20"/>
        <v>1.82</v>
      </c>
      <c r="I171" s="58"/>
      <c r="J171" s="58"/>
      <c r="M171" s="51" t="s">
        <v>13</v>
      </c>
      <c r="N171" s="71">
        <v>2.25</v>
      </c>
      <c r="O171" s="78"/>
      <c r="P171" s="61">
        <v>2.31</v>
      </c>
      <c r="Q171" s="61"/>
      <c r="R171" s="61"/>
      <c r="S171" s="61"/>
      <c r="T171" s="106"/>
      <c r="V171" s="106"/>
      <c r="W171" s="106"/>
    </row>
    <row r="172" spans="1:23" s="18" customFormat="1" ht="12" x14ac:dyDescent="0.2">
      <c r="A172" s="51" t="s">
        <v>14</v>
      </c>
      <c r="B172" s="71">
        <v>1.51</v>
      </c>
      <c r="C172" s="81">
        <v>1.78</v>
      </c>
      <c r="D172" s="61"/>
      <c r="E172" s="61"/>
      <c r="F172" s="61"/>
      <c r="G172" s="61"/>
      <c r="H172" s="30">
        <f t="shared" si="20"/>
        <v>1.645</v>
      </c>
      <c r="I172" s="58"/>
      <c r="J172" s="58"/>
      <c r="M172" s="51" t="s">
        <v>14</v>
      </c>
      <c r="N172" s="71">
        <v>2.23</v>
      </c>
      <c r="O172" s="81"/>
      <c r="P172" s="61">
        <v>2.08</v>
      </c>
      <c r="Q172" s="61"/>
      <c r="R172" s="61"/>
      <c r="S172" s="61"/>
      <c r="T172" s="106"/>
      <c r="V172" s="52"/>
      <c r="W172" s="106"/>
    </row>
    <row r="173" spans="1:23" s="18" customFormat="1" ht="12" x14ac:dyDescent="0.2">
      <c r="A173" s="51" t="s">
        <v>15</v>
      </c>
      <c r="B173" s="71">
        <v>1.55</v>
      </c>
      <c r="C173" s="81">
        <v>1.82</v>
      </c>
      <c r="D173" s="61"/>
      <c r="E173" s="61"/>
      <c r="F173" s="61"/>
      <c r="G173" s="61"/>
      <c r="H173" s="30">
        <f t="shared" si="20"/>
        <v>1.6850000000000001</v>
      </c>
      <c r="I173" s="58"/>
      <c r="J173" s="58"/>
      <c r="M173" s="51" t="s">
        <v>15</v>
      </c>
      <c r="N173" s="71">
        <v>2.2799999999999998</v>
      </c>
      <c r="O173" s="81"/>
      <c r="P173" s="61"/>
      <c r="Q173" s="61">
        <v>1.97</v>
      </c>
      <c r="R173" s="61"/>
      <c r="S173" s="61"/>
      <c r="T173" s="113">
        <v>2.5249999999999999</v>
      </c>
      <c r="V173" s="119">
        <f>AVERAGE(P173:T173)</f>
        <v>2.2475000000000001</v>
      </c>
      <c r="W173" s="121"/>
    </row>
    <row r="174" spans="1:23" s="18" customFormat="1" ht="12" x14ac:dyDescent="0.2">
      <c r="A174" s="51" t="s">
        <v>16</v>
      </c>
      <c r="B174" s="71">
        <v>1.55</v>
      </c>
      <c r="C174" s="81">
        <v>1.78</v>
      </c>
      <c r="D174" s="61"/>
      <c r="E174" s="61"/>
      <c r="F174" s="30"/>
      <c r="G174" s="30"/>
      <c r="H174" s="30">
        <f t="shared" si="20"/>
        <v>1.665</v>
      </c>
      <c r="I174" s="58"/>
      <c r="J174" s="58"/>
      <c r="M174" s="51" t="s">
        <v>16</v>
      </c>
      <c r="N174" s="71">
        <v>2.08</v>
      </c>
      <c r="O174" s="81"/>
      <c r="P174" s="61"/>
      <c r="Q174" s="61">
        <v>2.02</v>
      </c>
      <c r="R174" s="30">
        <v>2.69</v>
      </c>
      <c r="S174" s="30"/>
      <c r="T174" s="113">
        <v>2.37</v>
      </c>
      <c r="V174" s="119">
        <f>AVERAGE(P174:T174)</f>
        <v>2.36</v>
      </c>
      <c r="W174" s="121"/>
    </row>
    <row r="175" spans="1:23" s="18" customFormat="1" ht="12" x14ac:dyDescent="0.2">
      <c r="A175" s="51" t="s">
        <v>17</v>
      </c>
      <c r="B175" s="71">
        <v>1.53</v>
      </c>
      <c r="C175" s="81">
        <v>1.7</v>
      </c>
      <c r="D175" s="61"/>
      <c r="E175" s="30">
        <v>1.9</v>
      </c>
      <c r="F175" s="30"/>
      <c r="G175" s="30"/>
      <c r="H175" s="30">
        <f t="shared" si="20"/>
        <v>1.71</v>
      </c>
      <c r="I175" s="58"/>
      <c r="J175" s="58"/>
      <c r="M175" s="51" t="s">
        <v>17</v>
      </c>
      <c r="N175" s="71">
        <v>1.8</v>
      </c>
      <c r="O175" s="81"/>
      <c r="P175" s="61"/>
      <c r="Q175" s="30">
        <v>2.27</v>
      </c>
      <c r="R175" s="30">
        <v>3</v>
      </c>
      <c r="S175" s="30">
        <v>2.2999999999999998</v>
      </c>
      <c r="T175" s="113">
        <v>2.3199999999999998</v>
      </c>
      <c r="V175" s="119">
        <f t="shared" ref="V175:V206" si="21">AVERAGE(P175:T175)</f>
        <v>2.4724999999999997</v>
      </c>
      <c r="W175" s="121">
        <f t="shared" ref="W175:W206" si="22">(T175-S175)/S175</f>
        <v>8.6956521739130523E-3</v>
      </c>
    </row>
    <row r="176" spans="1:23" s="33" customFormat="1" x14ac:dyDescent="0.2">
      <c r="A176" s="51" t="s">
        <v>18</v>
      </c>
      <c r="B176" s="71">
        <v>1.52</v>
      </c>
      <c r="C176" s="81">
        <v>1.65</v>
      </c>
      <c r="D176" s="86"/>
      <c r="E176" s="70">
        <v>1.73</v>
      </c>
      <c r="F176" s="70"/>
      <c r="G176" s="70"/>
      <c r="H176" s="30">
        <f t="shared" si="20"/>
        <v>1.6333333333333335</v>
      </c>
      <c r="I176" s="58"/>
      <c r="J176" s="58"/>
      <c r="K176" s="18"/>
      <c r="L176" s="18"/>
      <c r="M176" s="51" t="s">
        <v>18</v>
      </c>
      <c r="N176" s="71">
        <v>1.5</v>
      </c>
      <c r="O176" s="81"/>
      <c r="P176" s="86"/>
      <c r="Q176" s="70">
        <v>2.06</v>
      </c>
      <c r="R176" s="70">
        <v>2.74</v>
      </c>
      <c r="S176" s="70">
        <v>2.4500000000000002</v>
      </c>
      <c r="T176" s="113">
        <v>2.37</v>
      </c>
      <c r="V176" s="119">
        <f t="shared" si="21"/>
        <v>2.4050000000000002</v>
      </c>
      <c r="W176" s="121">
        <f t="shared" si="22"/>
        <v>-3.265306122448982E-2</v>
      </c>
    </row>
    <row r="177" spans="1:23" s="33" customFormat="1" x14ac:dyDescent="0.2">
      <c r="A177" s="51" t="s">
        <v>19</v>
      </c>
      <c r="B177" s="71">
        <v>1.38</v>
      </c>
      <c r="C177" s="82">
        <v>1.41</v>
      </c>
      <c r="D177" s="86"/>
      <c r="E177" s="70">
        <v>1.5</v>
      </c>
      <c r="F177" s="70">
        <v>2.86</v>
      </c>
      <c r="G177" s="70">
        <v>2.7</v>
      </c>
      <c r="H177" s="30">
        <f t="shared" si="20"/>
        <v>1.7875000000000001</v>
      </c>
      <c r="I177" s="58">
        <f t="shared" ref="I177:I203" si="23">(G177-F177)/F177</f>
        <v>-5.594405594405584E-2</v>
      </c>
      <c r="J177" s="58"/>
      <c r="K177" s="18"/>
      <c r="L177" s="18"/>
      <c r="M177" s="51" t="s">
        <v>19</v>
      </c>
      <c r="N177" s="71">
        <v>1.29</v>
      </c>
      <c r="O177" s="82"/>
      <c r="P177" s="86"/>
      <c r="Q177" s="70">
        <v>1.86</v>
      </c>
      <c r="R177" s="70">
        <v>2.7</v>
      </c>
      <c r="S177" s="70">
        <v>2.35</v>
      </c>
      <c r="T177" s="113">
        <v>2.4670000000000001</v>
      </c>
      <c r="V177" s="119">
        <f t="shared" si="21"/>
        <v>2.3442500000000002</v>
      </c>
      <c r="W177" s="121">
        <f t="shared" si="22"/>
        <v>4.978723404255319E-2</v>
      </c>
    </row>
    <row r="178" spans="1:23" s="33" customFormat="1" x14ac:dyDescent="0.2">
      <c r="A178" s="51" t="s">
        <v>20</v>
      </c>
      <c r="B178" s="71">
        <v>1.44</v>
      </c>
      <c r="C178" s="81">
        <v>1.2</v>
      </c>
      <c r="D178" s="86"/>
      <c r="E178" s="70">
        <v>1.22</v>
      </c>
      <c r="F178" s="70">
        <v>2.5</v>
      </c>
      <c r="G178" s="70">
        <v>2.21</v>
      </c>
      <c r="H178" s="30">
        <f t="shared" si="20"/>
        <v>1.5899999999999999</v>
      </c>
      <c r="I178" s="58">
        <f t="shared" si="23"/>
        <v>-0.11600000000000002</v>
      </c>
      <c r="J178" s="58"/>
      <c r="K178" s="18"/>
      <c r="L178" s="18"/>
      <c r="M178" s="51" t="s">
        <v>20</v>
      </c>
      <c r="N178" s="71">
        <v>1.5</v>
      </c>
      <c r="O178" s="81"/>
      <c r="P178" s="86"/>
      <c r="Q178" s="70">
        <v>1.33</v>
      </c>
      <c r="R178" s="70">
        <v>2.46</v>
      </c>
      <c r="S178" s="70">
        <v>2.21</v>
      </c>
      <c r="T178" s="113">
        <v>2.0499999999999998</v>
      </c>
      <c r="V178" s="119">
        <f t="shared" si="21"/>
        <v>2.0125000000000002</v>
      </c>
      <c r="W178" s="121">
        <f t="shared" si="22"/>
        <v>-7.2398190045248931E-2</v>
      </c>
    </row>
    <row r="179" spans="1:23" s="33" customFormat="1" x14ac:dyDescent="0.2">
      <c r="A179" s="51" t="s">
        <v>21</v>
      </c>
      <c r="B179" s="71">
        <v>1.61</v>
      </c>
      <c r="C179" s="82">
        <v>1.25</v>
      </c>
      <c r="D179" s="70">
        <v>2.25</v>
      </c>
      <c r="E179" s="70">
        <v>1.31</v>
      </c>
      <c r="F179" s="70">
        <v>1.47</v>
      </c>
      <c r="G179" s="70">
        <v>1.78</v>
      </c>
      <c r="H179" s="30">
        <f t="shared" si="20"/>
        <v>1.5779999999999998</v>
      </c>
      <c r="I179" s="58">
        <f t="shared" si="23"/>
        <v>0.21088435374149664</v>
      </c>
      <c r="J179" s="21">
        <f t="shared" ref="J179:J207" si="24">(G179-H179)/H179</f>
        <v>0.12801013941698364</v>
      </c>
      <c r="K179" s="18"/>
      <c r="L179" s="18"/>
      <c r="M179" s="51" t="s">
        <v>21</v>
      </c>
      <c r="N179" s="71">
        <v>1.67</v>
      </c>
      <c r="O179" s="82"/>
      <c r="P179" s="70">
        <v>2.56</v>
      </c>
      <c r="Q179" s="70">
        <v>1.18</v>
      </c>
      <c r="R179" s="70">
        <v>1.58</v>
      </c>
      <c r="S179" s="70">
        <v>1.84</v>
      </c>
      <c r="T179" s="113">
        <v>1.7330000000000001</v>
      </c>
      <c r="V179" s="119">
        <f t="shared" si="21"/>
        <v>1.7786000000000002</v>
      </c>
      <c r="W179" s="121">
        <f t="shared" si="22"/>
        <v>-5.8152173913043469E-2</v>
      </c>
    </row>
    <row r="180" spans="1:23" s="33" customFormat="1" x14ac:dyDescent="0.2">
      <c r="A180" s="51" t="s">
        <v>22</v>
      </c>
      <c r="B180" s="70">
        <v>1.5</v>
      </c>
      <c r="C180" s="81">
        <v>1.25</v>
      </c>
      <c r="D180" s="70">
        <v>1.55</v>
      </c>
      <c r="E180" s="70">
        <v>1.26</v>
      </c>
      <c r="F180" s="70">
        <v>1.06</v>
      </c>
      <c r="G180" s="70">
        <v>1.58</v>
      </c>
      <c r="H180" s="30">
        <f t="shared" si="20"/>
        <v>1.3239999999999998</v>
      </c>
      <c r="I180" s="58">
        <f t="shared" si="23"/>
        <v>0.49056603773584906</v>
      </c>
      <c r="J180" s="21">
        <f t="shared" si="24"/>
        <v>0.19335347432024189</v>
      </c>
      <c r="K180" s="18"/>
      <c r="L180" s="18"/>
      <c r="M180" s="51" t="s">
        <v>22</v>
      </c>
      <c r="N180" s="70">
        <v>1.51</v>
      </c>
      <c r="O180" s="81"/>
      <c r="P180" s="70">
        <v>1.85</v>
      </c>
      <c r="Q180" s="70">
        <v>1.1000000000000001</v>
      </c>
      <c r="R180" s="70">
        <v>1.2</v>
      </c>
      <c r="S180" s="70">
        <v>1.63</v>
      </c>
      <c r="T180" s="113">
        <v>1.7330000000000001</v>
      </c>
      <c r="V180" s="119">
        <f t="shared" si="21"/>
        <v>1.5025999999999999</v>
      </c>
      <c r="W180" s="121">
        <f t="shared" si="22"/>
        <v>6.3190184049079889E-2</v>
      </c>
    </row>
    <row r="181" spans="1:23" s="33" customFormat="1" x14ac:dyDescent="0.2">
      <c r="A181" s="51" t="s">
        <v>23</v>
      </c>
      <c r="B181" s="71">
        <v>1.43</v>
      </c>
      <c r="C181" s="81">
        <v>1.1000000000000001</v>
      </c>
      <c r="D181" s="70">
        <v>1.24</v>
      </c>
      <c r="E181" s="70">
        <v>1.18</v>
      </c>
      <c r="F181" s="70">
        <v>1.5</v>
      </c>
      <c r="G181" s="70"/>
      <c r="H181" s="30">
        <f t="shared" si="20"/>
        <v>1.29</v>
      </c>
      <c r="I181" s="58">
        <f t="shared" si="23"/>
        <v>-1</v>
      </c>
      <c r="J181" s="21">
        <f t="shared" si="24"/>
        <v>-1</v>
      </c>
      <c r="K181" s="18"/>
      <c r="L181" s="18"/>
      <c r="M181" s="51" t="s">
        <v>23</v>
      </c>
      <c r="N181" s="71">
        <v>1.48</v>
      </c>
      <c r="O181" s="81"/>
      <c r="P181" s="70">
        <v>1.23</v>
      </c>
      <c r="Q181" s="70">
        <v>0.97</v>
      </c>
      <c r="R181" s="70">
        <v>1.51</v>
      </c>
      <c r="S181" s="70">
        <v>1.63</v>
      </c>
      <c r="T181" s="113">
        <v>1.5</v>
      </c>
      <c r="V181" s="119">
        <f t="shared" si="21"/>
        <v>1.3679999999999999</v>
      </c>
      <c r="W181" s="121">
        <f t="shared" si="22"/>
        <v>-7.9754601226993807E-2</v>
      </c>
    </row>
    <row r="182" spans="1:23" s="33" customFormat="1" x14ac:dyDescent="0.2">
      <c r="A182" s="51" t="s">
        <v>24</v>
      </c>
      <c r="B182" s="71">
        <v>1.36</v>
      </c>
      <c r="C182" s="82">
        <v>0.76</v>
      </c>
      <c r="D182" s="70">
        <v>1.02</v>
      </c>
      <c r="E182" s="70">
        <v>1.01</v>
      </c>
      <c r="F182" s="70">
        <v>1.72</v>
      </c>
      <c r="G182" s="70">
        <v>1.35</v>
      </c>
      <c r="H182" s="30">
        <f t="shared" si="20"/>
        <v>1.1739999999999999</v>
      </c>
      <c r="I182" s="58">
        <f t="shared" si="23"/>
        <v>-0.21511627906976738</v>
      </c>
      <c r="J182" s="21">
        <f t="shared" si="24"/>
        <v>0.1499148211243613</v>
      </c>
      <c r="K182" s="18"/>
      <c r="L182" s="18"/>
      <c r="M182" s="51" t="s">
        <v>24</v>
      </c>
      <c r="N182" s="71">
        <v>1.4</v>
      </c>
      <c r="O182" s="82"/>
      <c r="P182" s="70">
        <v>1.1499999999999999</v>
      </c>
      <c r="Q182" s="70">
        <v>0.69</v>
      </c>
      <c r="R182" s="70">
        <v>1.56</v>
      </c>
      <c r="S182" s="70">
        <v>1.46</v>
      </c>
      <c r="T182" s="113">
        <v>1.45</v>
      </c>
      <c r="V182" s="119">
        <f t="shared" si="21"/>
        <v>1.262</v>
      </c>
      <c r="W182" s="121">
        <f t="shared" si="22"/>
        <v>-6.8493150684931572E-3</v>
      </c>
    </row>
    <row r="183" spans="1:23" s="33" customFormat="1" x14ac:dyDescent="0.2">
      <c r="A183" s="51" t="s">
        <v>25</v>
      </c>
      <c r="B183" s="71">
        <v>0.84</v>
      </c>
      <c r="C183" s="81">
        <v>0.7</v>
      </c>
      <c r="D183" s="70">
        <v>0.78</v>
      </c>
      <c r="E183" s="70">
        <v>0.84</v>
      </c>
      <c r="F183" s="70">
        <v>2.13</v>
      </c>
      <c r="G183" s="70">
        <v>1.1499999999999999</v>
      </c>
      <c r="H183" s="30">
        <f t="shared" ref="H183:H204" si="25">AVERAGE(B183:G183)</f>
        <v>1.0733333333333333</v>
      </c>
      <c r="I183" s="58">
        <f t="shared" si="23"/>
        <v>-0.46009389671361506</v>
      </c>
      <c r="J183" s="21">
        <f t="shared" si="24"/>
        <v>7.1428571428571425E-2</v>
      </c>
      <c r="K183" s="18"/>
      <c r="L183" s="18"/>
      <c r="M183" s="51" t="s">
        <v>25</v>
      </c>
      <c r="N183" s="71">
        <v>0.86</v>
      </c>
      <c r="O183" s="81"/>
      <c r="P183" s="70">
        <v>1.07</v>
      </c>
      <c r="Q183" s="70">
        <v>0.62</v>
      </c>
      <c r="R183" s="70">
        <v>2.0699999999999998</v>
      </c>
      <c r="S183" s="70">
        <v>1.17</v>
      </c>
      <c r="T183" s="113">
        <v>1.17</v>
      </c>
      <c r="V183" s="119">
        <f t="shared" si="21"/>
        <v>1.22</v>
      </c>
      <c r="W183" s="121">
        <f t="shared" si="22"/>
        <v>0</v>
      </c>
    </row>
    <row r="184" spans="1:23" s="33" customFormat="1" x14ac:dyDescent="0.2">
      <c r="A184" s="51" t="s">
        <v>26</v>
      </c>
      <c r="B184" s="71">
        <v>0.69</v>
      </c>
      <c r="C184" s="81">
        <v>0.8</v>
      </c>
      <c r="D184" s="70">
        <v>0.99</v>
      </c>
      <c r="E184" s="70">
        <v>0.87</v>
      </c>
      <c r="F184" s="70">
        <v>1.31</v>
      </c>
      <c r="G184" s="70">
        <v>1.48</v>
      </c>
      <c r="H184" s="30">
        <f t="shared" si="25"/>
        <v>1.0233333333333334</v>
      </c>
      <c r="I184" s="58">
        <f t="shared" si="23"/>
        <v>0.12977099236641215</v>
      </c>
      <c r="J184" s="21">
        <f t="shared" si="24"/>
        <v>0.44625407166123765</v>
      </c>
      <c r="K184" s="18"/>
      <c r="L184" s="18"/>
      <c r="M184" s="51" t="s">
        <v>26</v>
      </c>
      <c r="N184" s="71">
        <v>0.7</v>
      </c>
      <c r="O184" s="81"/>
      <c r="P184" s="70">
        <v>1.3</v>
      </c>
      <c r="Q184" s="70">
        <v>0.63</v>
      </c>
      <c r="R184" s="70">
        <v>1.29</v>
      </c>
      <c r="S184" s="70">
        <v>1.18</v>
      </c>
      <c r="T184" s="113">
        <v>0.83299999999999996</v>
      </c>
      <c r="V184" s="119">
        <f t="shared" si="21"/>
        <v>1.0466000000000002</v>
      </c>
      <c r="W184" s="121">
        <f t="shared" si="22"/>
        <v>-0.29406779661016946</v>
      </c>
    </row>
    <row r="185" spans="1:23" s="33" customFormat="1" x14ac:dyDescent="0.2">
      <c r="A185" s="51" t="s">
        <v>27</v>
      </c>
      <c r="B185" s="71">
        <v>0.67</v>
      </c>
      <c r="C185" s="82">
        <v>1.17</v>
      </c>
      <c r="D185" s="70">
        <v>1.03</v>
      </c>
      <c r="E185" s="70">
        <v>1.21</v>
      </c>
      <c r="F185" s="70">
        <v>1.0900000000000001</v>
      </c>
      <c r="G185" s="70">
        <v>1.68</v>
      </c>
      <c r="H185" s="30">
        <f t="shared" si="25"/>
        <v>1.1416666666666666</v>
      </c>
      <c r="I185" s="58">
        <f t="shared" si="23"/>
        <v>0.54128440366972463</v>
      </c>
      <c r="J185" s="21">
        <f t="shared" si="24"/>
        <v>0.47153284671532847</v>
      </c>
      <c r="K185" s="18"/>
      <c r="L185" s="18"/>
      <c r="M185" s="51" t="s">
        <v>27</v>
      </c>
      <c r="N185" s="71">
        <v>0.63</v>
      </c>
      <c r="O185" s="82"/>
      <c r="P185" s="70">
        <v>1.1200000000000001</v>
      </c>
      <c r="Q185" s="70">
        <v>1</v>
      </c>
      <c r="R185" s="70">
        <v>1.04</v>
      </c>
      <c r="S185" s="70">
        <v>1.48</v>
      </c>
      <c r="T185" s="113">
        <v>1.02</v>
      </c>
      <c r="V185" s="119">
        <f t="shared" si="21"/>
        <v>1.1320000000000001</v>
      </c>
      <c r="W185" s="121">
        <f t="shared" si="22"/>
        <v>-0.3108108108108108</v>
      </c>
    </row>
    <row r="186" spans="1:23" s="33" customFormat="1" x14ac:dyDescent="0.2">
      <c r="A186" s="51" t="s">
        <v>28</v>
      </c>
      <c r="B186" s="71">
        <v>0.83</v>
      </c>
      <c r="C186" s="82">
        <v>1.1100000000000001</v>
      </c>
      <c r="D186" s="70">
        <v>1.01</v>
      </c>
      <c r="E186" s="70">
        <v>1.19</v>
      </c>
      <c r="F186" s="70">
        <v>1.37</v>
      </c>
      <c r="G186" s="70">
        <v>1.41</v>
      </c>
      <c r="H186" s="30">
        <f t="shared" si="25"/>
        <v>1.1533333333333335</v>
      </c>
      <c r="I186" s="58">
        <f t="shared" si="23"/>
        <v>2.9197080291970663E-2</v>
      </c>
      <c r="J186" s="21">
        <f t="shared" si="24"/>
        <v>0.22254335260115576</v>
      </c>
      <c r="K186" s="18"/>
      <c r="L186" s="18"/>
      <c r="M186" s="51" t="s">
        <v>28</v>
      </c>
      <c r="N186" s="71">
        <v>0.62</v>
      </c>
      <c r="O186" s="82"/>
      <c r="P186" s="70">
        <v>1.01</v>
      </c>
      <c r="Q186" s="70">
        <v>1.1200000000000001</v>
      </c>
      <c r="R186" s="70">
        <v>1.23</v>
      </c>
      <c r="S186" s="70">
        <v>1.33</v>
      </c>
      <c r="T186" s="113">
        <v>1.2250000000000001</v>
      </c>
      <c r="V186" s="119">
        <f t="shared" si="21"/>
        <v>1.1829999999999998</v>
      </c>
      <c r="W186" s="121">
        <f t="shared" si="22"/>
        <v>-7.8947368421052613E-2</v>
      </c>
    </row>
    <row r="187" spans="1:23" s="33" customFormat="1" x14ac:dyDescent="0.2">
      <c r="A187" s="51" t="s">
        <v>29</v>
      </c>
      <c r="B187" s="71">
        <v>0.75</v>
      </c>
      <c r="C187" s="82">
        <v>0.93</v>
      </c>
      <c r="D187" s="70">
        <v>0.85</v>
      </c>
      <c r="E187" s="70">
        <v>1.19</v>
      </c>
      <c r="F187" s="70">
        <v>1.45</v>
      </c>
      <c r="G187" s="70">
        <v>1.23</v>
      </c>
      <c r="H187" s="30">
        <f t="shared" si="25"/>
        <v>1.0666666666666667</v>
      </c>
      <c r="I187" s="58">
        <f t="shared" si="23"/>
        <v>-0.15172413793103448</v>
      </c>
      <c r="J187" s="21">
        <f t="shared" si="24"/>
        <v>0.15312500000000001</v>
      </c>
      <c r="K187" s="18"/>
      <c r="L187" s="18"/>
      <c r="M187" s="51" t="s">
        <v>29</v>
      </c>
      <c r="N187" s="71">
        <v>0.64</v>
      </c>
      <c r="O187" s="82"/>
      <c r="P187" s="70">
        <v>0.83</v>
      </c>
      <c r="Q187" s="70">
        <v>1.06</v>
      </c>
      <c r="R187" s="70">
        <v>1.47</v>
      </c>
      <c r="S187" s="70">
        <v>1.21</v>
      </c>
      <c r="T187" s="113">
        <v>1.33</v>
      </c>
      <c r="V187" s="119">
        <f t="shared" si="21"/>
        <v>1.1800000000000002</v>
      </c>
      <c r="W187" s="121">
        <f t="shared" si="22"/>
        <v>9.917355371900835E-2</v>
      </c>
    </row>
    <row r="188" spans="1:23" s="33" customFormat="1" x14ac:dyDescent="0.2">
      <c r="A188" s="29" t="s">
        <v>30</v>
      </c>
      <c r="B188" s="73">
        <v>0.88</v>
      </c>
      <c r="C188" s="83">
        <v>1.38</v>
      </c>
      <c r="D188" s="70">
        <v>1.1100000000000001</v>
      </c>
      <c r="E188" s="70">
        <v>0.99</v>
      </c>
      <c r="F188" s="70">
        <v>1.02</v>
      </c>
      <c r="G188" s="70">
        <v>0.94</v>
      </c>
      <c r="H188" s="30">
        <f t="shared" si="25"/>
        <v>1.0533333333333335</v>
      </c>
      <c r="I188" s="58">
        <f t="shared" si="23"/>
        <v>-7.8431372549019676E-2</v>
      </c>
      <c r="J188" s="21">
        <f t="shared" si="24"/>
        <v>-0.10759493670886092</v>
      </c>
      <c r="K188" s="18"/>
      <c r="L188" s="18"/>
      <c r="M188" s="29" t="s">
        <v>30</v>
      </c>
      <c r="N188" s="73">
        <v>0.87</v>
      </c>
      <c r="O188" s="83">
        <v>1.56</v>
      </c>
      <c r="P188" s="70">
        <v>1.02</v>
      </c>
      <c r="Q188" s="70">
        <v>0.84</v>
      </c>
      <c r="R188" s="70">
        <v>1.03</v>
      </c>
      <c r="S188" s="70">
        <v>1.01</v>
      </c>
      <c r="T188" s="113">
        <v>1.41</v>
      </c>
      <c r="V188" s="119">
        <f t="shared" si="21"/>
        <v>1.0619999999999998</v>
      </c>
      <c r="W188" s="121">
        <f t="shared" si="22"/>
        <v>0.39603960396039595</v>
      </c>
    </row>
    <row r="189" spans="1:23" s="33" customFormat="1" x14ac:dyDescent="0.2">
      <c r="A189" s="29" t="s">
        <v>31</v>
      </c>
      <c r="B189" s="73">
        <v>0.95</v>
      </c>
      <c r="C189" s="83">
        <v>1.49</v>
      </c>
      <c r="D189" s="70">
        <v>0.91</v>
      </c>
      <c r="E189" s="70">
        <v>1.29</v>
      </c>
      <c r="F189" s="70">
        <v>1.21</v>
      </c>
      <c r="G189" s="70">
        <v>0.76</v>
      </c>
      <c r="H189" s="30">
        <f t="shared" si="25"/>
        <v>1.1016666666666668</v>
      </c>
      <c r="I189" s="58">
        <f t="shared" si="23"/>
        <v>-0.37190082644628097</v>
      </c>
      <c r="J189" s="21">
        <f t="shared" si="24"/>
        <v>-0.31013615733736771</v>
      </c>
      <c r="K189" s="18"/>
      <c r="L189" s="18"/>
      <c r="M189" s="29" t="s">
        <v>31</v>
      </c>
      <c r="N189" s="73">
        <v>1.02</v>
      </c>
      <c r="O189" s="83">
        <v>1.62</v>
      </c>
      <c r="P189" s="70">
        <v>0.87</v>
      </c>
      <c r="Q189" s="70">
        <v>1.06</v>
      </c>
      <c r="R189" s="70">
        <v>1.23</v>
      </c>
      <c r="S189" s="70">
        <v>0.78</v>
      </c>
      <c r="T189" s="113">
        <v>1.42</v>
      </c>
      <c r="V189" s="119">
        <f t="shared" si="21"/>
        <v>1.0720000000000001</v>
      </c>
      <c r="W189" s="121">
        <f t="shared" si="22"/>
        <v>0.82051282051282037</v>
      </c>
    </row>
    <row r="190" spans="1:23" s="33" customFormat="1" x14ac:dyDescent="0.2">
      <c r="A190" s="29" t="s">
        <v>32</v>
      </c>
      <c r="B190" s="73">
        <v>1.03</v>
      </c>
      <c r="C190" s="83">
        <v>0.97</v>
      </c>
      <c r="D190" s="70">
        <v>0.77</v>
      </c>
      <c r="E190" s="70">
        <v>1.39</v>
      </c>
      <c r="F190" s="70">
        <v>1.48</v>
      </c>
      <c r="G190" s="70">
        <v>0.86</v>
      </c>
      <c r="H190" s="30">
        <f t="shared" si="25"/>
        <v>1.0833333333333335</v>
      </c>
      <c r="I190" s="58">
        <f t="shared" si="23"/>
        <v>-0.41891891891891891</v>
      </c>
      <c r="J190" s="21">
        <f t="shared" si="24"/>
        <v>-0.20615384615384627</v>
      </c>
      <c r="K190" s="18"/>
      <c r="L190" s="18"/>
      <c r="M190" s="29" t="s">
        <v>32</v>
      </c>
      <c r="N190" s="73">
        <v>1.1499999999999999</v>
      </c>
      <c r="O190" s="83">
        <v>1.04</v>
      </c>
      <c r="P190" s="70">
        <v>0.88</v>
      </c>
      <c r="Q190" s="70">
        <v>1.1499999999999999</v>
      </c>
      <c r="R190" s="70">
        <v>1.49</v>
      </c>
      <c r="S190" s="70">
        <v>0.86</v>
      </c>
      <c r="T190" s="113">
        <v>1.61</v>
      </c>
      <c r="V190" s="119">
        <f t="shared" si="21"/>
        <v>1.198</v>
      </c>
      <c r="W190" s="121">
        <f t="shared" si="22"/>
        <v>0.87209302325581406</v>
      </c>
    </row>
    <row r="191" spans="1:23" s="33" customFormat="1" x14ac:dyDescent="0.2">
      <c r="A191" s="29" t="s">
        <v>33</v>
      </c>
      <c r="B191" s="73">
        <v>0.73</v>
      </c>
      <c r="C191" s="84">
        <v>0.9</v>
      </c>
      <c r="D191" s="70">
        <v>0.86</v>
      </c>
      <c r="E191" s="70">
        <v>1.33</v>
      </c>
      <c r="F191" s="70">
        <v>1.4</v>
      </c>
      <c r="G191" s="70">
        <v>1.0900000000000001</v>
      </c>
      <c r="H191" s="30">
        <f t="shared" si="25"/>
        <v>1.0516666666666665</v>
      </c>
      <c r="I191" s="58">
        <f t="shared" si="23"/>
        <v>-0.22142857142857134</v>
      </c>
      <c r="J191" s="21">
        <f t="shared" si="24"/>
        <v>3.6450079239302907E-2</v>
      </c>
      <c r="K191" s="18"/>
      <c r="L191" s="18"/>
      <c r="M191" s="29" t="s">
        <v>33</v>
      </c>
      <c r="N191" s="73">
        <v>0.68</v>
      </c>
      <c r="O191" s="84">
        <v>0.88</v>
      </c>
      <c r="P191" s="70">
        <v>1.3</v>
      </c>
      <c r="Q191" s="70">
        <v>1.27</v>
      </c>
      <c r="R191" s="70">
        <v>1.48</v>
      </c>
      <c r="S191" s="70">
        <v>1.08</v>
      </c>
      <c r="T191" s="113">
        <v>1.3</v>
      </c>
      <c r="V191" s="119">
        <f t="shared" si="21"/>
        <v>1.286</v>
      </c>
      <c r="W191" s="121">
        <f t="shared" si="22"/>
        <v>0.20370370370370366</v>
      </c>
    </row>
    <row r="192" spans="1:23" s="33" customFormat="1" x14ac:dyDescent="0.2">
      <c r="A192" s="29" t="s">
        <v>34</v>
      </c>
      <c r="B192" s="73">
        <v>0.86</v>
      </c>
      <c r="C192" s="83">
        <v>1.65</v>
      </c>
      <c r="D192" s="70">
        <v>0.8</v>
      </c>
      <c r="E192" s="70">
        <v>1.38</v>
      </c>
      <c r="F192" s="70">
        <v>0.9</v>
      </c>
      <c r="G192" s="70">
        <v>0.88</v>
      </c>
      <c r="H192" s="30">
        <f t="shared" si="25"/>
        <v>1.0783333333333334</v>
      </c>
      <c r="I192" s="58">
        <f t="shared" si="23"/>
        <v>-2.222222222222224E-2</v>
      </c>
      <c r="J192" s="21">
        <f t="shared" si="24"/>
        <v>-0.18392581143740341</v>
      </c>
      <c r="K192" s="18"/>
      <c r="L192" s="18"/>
      <c r="M192" s="29" t="s">
        <v>34</v>
      </c>
      <c r="N192" s="73">
        <v>0.69</v>
      </c>
      <c r="O192" s="83">
        <v>1.77</v>
      </c>
      <c r="P192" s="70">
        <v>0.97</v>
      </c>
      <c r="Q192" s="70">
        <v>1.3</v>
      </c>
      <c r="R192" s="70">
        <v>0.92</v>
      </c>
      <c r="S192" s="70">
        <v>0.86</v>
      </c>
      <c r="T192" s="113">
        <v>1.19</v>
      </c>
      <c r="V192" s="119">
        <f t="shared" si="21"/>
        <v>1.048</v>
      </c>
      <c r="W192" s="121">
        <f t="shared" si="22"/>
        <v>0.3837209302325581</v>
      </c>
    </row>
    <row r="193" spans="1:23" s="33" customFormat="1" x14ac:dyDescent="0.2">
      <c r="A193" s="29" t="s">
        <v>35</v>
      </c>
      <c r="B193" s="73">
        <v>0.85</v>
      </c>
      <c r="C193" s="84">
        <v>1.8</v>
      </c>
      <c r="D193" s="70">
        <v>0.95</v>
      </c>
      <c r="E193" s="70">
        <v>1.18</v>
      </c>
      <c r="F193" s="70">
        <v>0.88</v>
      </c>
      <c r="G193" s="70">
        <v>0.82</v>
      </c>
      <c r="H193" s="30">
        <f t="shared" si="25"/>
        <v>1.0799999999999998</v>
      </c>
      <c r="I193" s="58">
        <f t="shared" si="23"/>
        <v>-6.8181818181818246E-2</v>
      </c>
      <c r="J193" s="21">
        <f t="shared" si="24"/>
        <v>-0.24074074074074067</v>
      </c>
      <c r="K193" s="18"/>
      <c r="L193" s="18"/>
      <c r="M193" s="29" t="s">
        <v>35</v>
      </c>
      <c r="N193" s="73">
        <v>0.77</v>
      </c>
      <c r="O193" s="84">
        <v>1.89</v>
      </c>
      <c r="P193" s="70">
        <v>1.03</v>
      </c>
      <c r="Q193" s="70">
        <v>1.1599999999999999</v>
      </c>
      <c r="R193" s="70">
        <v>0.9</v>
      </c>
      <c r="S193" s="70">
        <v>0.82</v>
      </c>
      <c r="T193" s="113">
        <v>0.98</v>
      </c>
      <c r="V193" s="119">
        <f t="shared" si="21"/>
        <v>0.97799999999999998</v>
      </c>
      <c r="W193" s="121">
        <f t="shared" si="22"/>
        <v>0.19512195121951226</v>
      </c>
    </row>
    <row r="194" spans="1:23" s="33" customFormat="1" x14ac:dyDescent="0.2">
      <c r="A194" s="29" t="s">
        <v>36</v>
      </c>
      <c r="B194" s="73">
        <v>0.62</v>
      </c>
      <c r="C194" s="83">
        <v>0.97</v>
      </c>
      <c r="D194" s="70">
        <v>0.97</v>
      </c>
      <c r="E194" s="70">
        <v>1.51</v>
      </c>
      <c r="F194" s="70">
        <v>1.35</v>
      </c>
      <c r="G194" s="70">
        <v>1.21</v>
      </c>
      <c r="H194" s="30">
        <f t="shared" si="25"/>
        <v>1.105</v>
      </c>
      <c r="I194" s="58">
        <f t="shared" si="23"/>
        <v>-0.10370370370370378</v>
      </c>
      <c r="J194" s="21">
        <f t="shared" si="24"/>
        <v>9.5022624434389122E-2</v>
      </c>
      <c r="K194" s="18"/>
      <c r="L194" s="18"/>
      <c r="M194" s="29" t="s">
        <v>36</v>
      </c>
      <c r="N194" s="73">
        <v>0.7</v>
      </c>
      <c r="O194" s="83"/>
      <c r="P194" s="70">
        <v>1.03</v>
      </c>
      <c r="Q194" s="70">
        <v>1.19</v>
      </c>
      <c r="R194" s="70">
        <v>1.01</v>
      </c>
      <c r="S194" s="70">
        <v>1.05</v>
      </c>
      <c r="T194" s="113">
        <v>1.24</v>
      </c>
      <c r="V194" s="119">
        <f t="shared" si="21"/>
        <v>1.1039999999999999</v>
      </c>
      <c r="W194" s="121">
        <f t="shared" si="22"/>
        <v>0.18095238095238089</v>
      </c>
    </row>
    <row r="195" spans="1:23" s="33" customFormat="1" x14ac:dyDescent="0.2">
      <c r="A195" s="29" t="s">
        <v>37</v>
      </c>
      <c r="B195" s="73">
        <v>0.51</v>
      </c>
      <c r="C195" s="83">
        <v>1.44</v>
      </c>
      <c r="D195" s="70">
        <v>1.03</v>
      </c>
      <c r="E195" s="70">
        <v>1.8</v>
      </c>
      <c r="F195" s="70">
        <v>1.07</v>
      </c>
      <c r="G195" s="70">
        <v>1.37</v>
      </c>
      <c r="H195" s="30">
        <f t="shared" si="25"/>
        <v>1.2033333333333334</v>
      </c>
      <c r="I195" s="58">
        <f t="shared" si="23"/>
        <v>0.28037383177570097</v>
      </c>
      <c r="J195" s="21">
        <f t="shared" si="24"/>
        <v>0.1385041551246538</v>
      </c>
      <c r="K195" s="18"/>
      <c r="L195" s="18"/>
      <c r="M195" s="29" t="s">
        <v>37</v>
      </c>
      <c r="N195" s="73">
        <v>0.64</v>
      </c>
      <c r="O195" s="83"/>
      <c r="P195" s="70">
        <v>1.17</v>
      </c>
      <c r="Q195" s="70">
        <v>1.89</v>
      </c>
      <c r="R195" s="70">
        <v>0.99</v>
      </c>
      <c r="S195" s="70">
        <v>1.07</v>
      </c>
      <c r="T195" s="113">
        <v>1.825</v>
      </c>
      <c r="V195" s="119">
        <f t="shared" si="21"/>
        <v>1.389</v>
      </c>
      <c r="W195" s="121">
        <f t="shared" si="22"/>
        <v>0.70560747663551393</v>
      </c>
    </row>
    <row r="196" spans="1:23" s="33" customFormat="1" x14ac:dyDescent="0.2">
      <c r="A196" s="29" t="s">
        <v>38</v>
      </c>
      <c r="B196" s="73">
        <v>0.85</v>
      </c>
      <c r="C196" s="83">
        <v>1.24</v>
      </c>
      <c r="D196" s="70">
        <v>1.01</v>
      </c>
      <c r="E196" s="70">
        <v>1.41</v>
      </c>
      <c r="F196" s="70">
        <v>0.82</v>
      </c>
      <c r="G196" s="70">
        <v>1.26</v>
      </c>
      <c r="H196" s="30">
        <f t="shared" si="25"/>
        <v>1.0983333333333334</v>
      </c>
      <c r="I196" s="58">
        <f t="shared" si="23"/>
        <v>0.53658536585365868</v>
      </c>
      <c r="J196" s="21">
        <f t="shared" si="24"/>
        <v>0.14719271623672225</v>
      </c>
      <c r="K196" s="18"/>
      <c r="L196" s="18"/>
      <c r="M196" s="29" t="s">
        <v>38</v>
      </c>
      <c r="N196" s="73">
        <v>0.79</v>
      </c>
      <c r="O196" s="83"/>
      <c r="P196" s="70">
        <v>0.96</v>
      </c>
      <c r="Q196" s="70">
        <v>1.48</v>
      </c>
      <c r="R196" s="70">
        <v>0.78</v>
      </c>
      <c r="S196" s="70">
        <v>1.21</v>
      </c>
      <c r="T196" s="113">
        <v>1.96</v>
      </c>
      <c r="V196" s="119">
        <f t="shared" si="21"/>
        <v>1.278</v>
      </c>
      <c r="W196" s="121">
        <f t="shared" si="22"/>
        <v>0.6198347107438017</v>
      </c>
    </row>
    <row r="197" spans="1:23" s="33" customFormat="1" x14ac:dyDescent="0.2">
      <c r="A197" s="29" t="s">
        <v>40</v>
      </c>
      <c r="B197" s="73">
        <v>1.0900000000000001</v>
      </c>
      <c r="C197" s="84">
        <v>1.7</v>
      </c>
      <c r="D197" s="70">
        <v>0.78</v>
      </c>
      <c r="E197" s="70">
        <v>1.37</v>
      </c>
      <c r="F197" s="70">
        <v>1.0900000000000001</v>
      </c>
      <c r="G197" s="70">
        <v>1.27</v>
      </c>
      <c r="H197" s="30">
        <f t="shared" si="25"/>
        <v>1.2166666666666668</v>
      </c>
      <c r="I197" s="58">
        <f t="shared" si="23"/>
        <v>0.16513761467889901</v>
      </c>
      <c r="J197" s="21">
        <f t="shared" si="24"/>
        <v>4.3835616438356075E-2</v>
      </c>
      <c r="K197" s="18"/>
      <c r="L197" s="18"/>
      <c r="M197" s="29" t="s">
        <v>40</v>
      </c>
      <c r="N197" s="73">
        <v>1.23</v>
      </c>
      <c r="O197" s="84"/>
      <c r="P197" s="70">
        <v>0.7</v>
      </c>
      <c r="Q197" s="70">
        <v>1.1599999999999999</v>
      </c>
      <c r="R197" s="70">
        <v>1.03</v>
      </c>
      <c r="S197" s="70">
        <v>1.25</v>
      </c>
      <c r="T197" s="113">
        <v>1.8</v>
      </c>
      <c r="V197" s="119">
        <f t="shared" si="21"/>
        <v>1.1879999999999999</v>
      </c>
      <c r="W197" s="121">
        <f t="shared" si="22"/>
        <v>0.44000000000000006</v>
      </c>
    </row>
    <row r="198" spans="1:23" x14ac:dyDescent="0.2">
      <c r="A198" s="29" t="s">
        <v>41</v>
      </c>
      <c r="B198" s="77">
        <v>1</v>
      </c>
      <c r="C198" s="84">
        <v>1.49</v>
      </c>
      <c r="D198" s="70">
        <v>0.65</v>
      </c>
      <c r="E198" s="70">
        <v>1.31</v>
      </c>
      <c r="F198" s="70">
        <v>1.5</v>
      </c>
      <c r="G198" s="70">
        <v>1.38</v>
      </c>
      <c r="H198" s="30">
        <f t="shared" si="25"/>
        <v>1.2216666666666667</v>
      </c>
      <c r="I198" s="58">
        <f t="shared" si="23"/>
        <v>-8.0000000000000071E-2</v>
      </c>
      <c r="J198" s="21">
        <f t="shared" si="24"/>
        <v>0.1296043656207366</v>
      </c>
      <c r="K198" s="10"/>
      <c r="L198" s="10"/>
      <c r="M198" s="29" t="s">
        <v>41</v>
      </c>
      <c r="N198" s="77">
        <v>1.1499999999999999</v>
      </c>
      <c r="O198" s="84"/>
      <c r="P198" s="70">
        <v>0.64</v>
      </c>
      <c r="Q198" s="70">
        <v>1.1100000000000001</v>
      </c>
      <c r="R198" s="70">
        <v>1.48</v>
      </c>
      <c r="S198" s="70">
        <v>1.2</v>
      </c>
      <c r="T198" s="113">
        <v>1.48</v>
      </c>
      <c r="V198" s="119">
        <f t="shared" si="21"/>
        <v>1.1819999999999999</v>
      </c>
      <c r="W198" s="121">
        <f t="shared" si="22"/>
        <v>0.23333333333333336</v>
      </c>
    </row>
    <row r="199" spans="1:23" x14ac:dyDescent="0.2">
      <c r="A199" s="29" t="s">
        <v>42</v>
      </c>
      <c r="B199" s="77">
        <v>1.26</v>
      </c>
      <c r="C199" s="84">
        <v>1.01</v>
      </c>
      <c r="D199" s="70">
        <v>0.85</v>
      </c>
      <c r="E199" s="70">
        <v>1.31</v>
      </c>
      <c r="F199" s="70">
        <v>1.71</v>
      </c>
      <c r="G199" s="70">
        <v>1.71</v>
      </c>
      <c r="H199" s="30">
        <f t="shared" si="25"/>
        <v>1.3083333333333333</v>
      </c>
      <c r="I199" s="58">
        <f t="shared" si="23"/>
        <v>0</v>
      </c>
      <c r="J199" s="21">
        <f t="shared" si="24"/>
        <v>0.30700636942675152</v>
      </c>
      <c r="K199" s="10"/>
      <c r="L199" s="10"/>
      <c r="M199" s="29" t="s">
        <v>42</v>
      </c>
      <c r="N199" s="77">
        <v>1.32</v>
      </c>
      <c r="O199" s="84"/>
      <c r="P199" s="70">
        <v>0.78</v>
      </c>
      <c r="Q199" s="70">
        <v>1.31</v>
      </c>
      <c r="R199" s="70">
        <v>1.59</v>
      </c>
      <c r="S199" s="70">
        <v>1.37</v>
      </c>
      <c r="T199" s="113">
        <v>1.35</v>
      </c>
      <c r="V199" s="119">
        <f t="shared" si="21"/>
        <v>1.28</v>
      </c>
      <c r="W199" s="121">
        <f t="shared" si="22"/>
        <v>-1.4598540145985413E-2</v>
      </c>
    </row>
    <row r="200" spans="1:23" x14ac:dyDescent="0.2">
      <c r="A200" s="29" t="s">
        <v>43</v>
      </c>
      <c r="B200" s="77">
        <v>1.45</v>
      </c>
      <c r="C200" s="84">
        <v>1.27</v>
      </c>
      <c r="D200" s="70">
        <v>1.36</v>
      </c>
      <c r="E200" s="70">
        <v>1.33</v>
      </c>
      <c r="F200" s="70">
        <v>1.76</v>
      </c>
      <c r="G200" s="70">
        <v>1.54</v>
      </c>
      <c r="H200" s="30">
        <f t="shared" si="25"/>
        <v>1.4516666666666669</v>
      </c>
      <c r="I200" s="58">
        <f t="shared" si="23"/>
        <v>-0.12499999999999999</v>
      </c>
      <c r="J200" s="21">
        <f t="shared" si="24"/>
        <v>6.0849598163030864E-2</v>
      </c>
      <c r="K200" s="10"/>
      <c r="L200" s="10"/>
      <c r="M200" s="29" t="s">
        <v>43</v>
      </c>
      <c r="N200" s="77">
        <v>1.46</v>
      </c>
      <c r="O200" s="84"/>
      <c r="P200" s="70">
        <v>1.39</v>
      </c>
      <c r="Q200" s="70">
        <v>1.19</v>
      </c>
      <c r="R200" s="70">
        <v>1.63</v>
      </c>
      <c r="S200" s="70">
        <v>1.1399999999999999</v>
      </c>
      <c r="T200" s="113">
        <v>1.1000000000000001</v>
      </c>
      <c r="V200" s="119">
        <f t="shared" si="21"/>
        <v>1.2899999999999998</v>
      </c>
      <c r="W200" s="121">
        <f t="shared" si="22"/>
        <v>-3.5087719298245452E-2</v>
      </c>
    </row>
    <row r="201" spans="1:23" x14ac:dyDescent="0.2">
      <c r="A201" s="29" t="s">
        <v>44</v>
      </c>
      <c r="B201" s="77">
        <v>1.53</v>
      </c>
      <c r="C201" s="84">
        <v>1.21</v>
      </c>
      <c r="D201" s="70">
        <v>1.39</v>
      </c>
      <c r="E201" s="70">
        <v>1.1399999999999999</v>
      </c>
      <c r="F201" s="70">
        <v>1.8</v>
      </c>
      <c r="G201" s="70">
        <v>1.45</v>
      </c>
      <c r="H201" s="30">
        <f t="shared" si="25"/>
        <v>1.42</v>
      </c>
      <c r="I201" s="58">
        <f t="shared" si="23"/>
        <v>-0.19444444444444448</v>
      </c>
      <c r="J201" s="21">
        <f t="shared" si="24"/>
        <v>2.1126760563380302E-2</v>
      </c>
      <c r="K201" s="10"/>
      <c r="L201" s="10"/>
      <c r="M201" s="29" t="s">
        <v>44</v>
      </c>
      <c r="N201" s="77">
        <v>1.54</v>
      </c>
      <c r="O201" s="84"/>
      <c r="P201" s="70">
        <v>1.43</v>
      </c>
      <c r="Q201" s="70">
        <v>1.01</v>
      </c>
      <c r="R201" s="70">
        <v>1.51</v>
      </c>
      <c r="S201" s="70">
        <v>1.1299999999999999</v>
      </c>
      <c r="T201" s="113">
        <v>1.17</v>
      </c>
      <c r="V201" s="119">
        <f t="shared" si="21"/>
        <v>1.25</v>
      </c>
      <c r="W201" s="121">
        <f t="shared" si="22"/>
        <v>3.5398230088495609E-2</v>
      </c>
    </row>
    <row r="202" spans="1:23" x14ac:dyDescent="0.2">
      <c r="A202" s="29" t="s">
        <v>45</v>
      </c>
      <c r="B202" s="77">
        <v>1.38</v>
      </c>
      <c r="C202" s="84">
        <v>0.96</v>
      </c>
      <c r="D202" s="70">
        <v>1.07</v>
      </c>
      <c r="E202" s="70">
        <v>1.05</v>
      </c>
      <c r="F202" s="70">
        <v>2.14</v>
      </c>
      <c r="G202" s="70">
        <v>1.71</v>
      </c>
      <c r="H202" s="30">
        <f t="shared" si="25"/>
        <v>1.3849999999999998</v>
      </c>
      <c r="I202" s="58">
        <f t="shared" si="23"/>
        <v>-0.20093457943925239</v>
      </c>
      <c r="J202" s="21">
        <f t="shared" si="24"/>
        <v>0.23465703971119151</v>
      </c>
      <c r="K202" s="10"/>
      <c r="L202" s="10"/>
      <c r="M202" s="29" t="s">
        <v>45</v>
      </c>
      <c r="N202" s="77">
        <v>1.45</v>
      </c>
      <c r="O202" s="84"/>
      <c r="P202" s="70">
        <v>1.07</v>
      </c>
      <c r="Q202" s="70">
        <v>0.99</v>
      </c>
      <c r="R202" s="70">
        <v>1.8</v>
      </c>
      <c r="S202" s="70">
        <v>1.52</v>
      </c>
      <c r="T202" s="113">
        <v>1.34</v>
      </c>
      <c r="V202" s="119">
        <f t="shared" si="21"/>
        <v>1.3440000000000001</v>
      </c>
      <c r="W202" s="121">
        <f t="shared" si="22"/>
        <v>-0.1184210526315789</v>
      </c>
    </row>
    <row r="203" spans="1:23" x14ac:dyDescent="0.2">
      <c r="A203" s="29" t="s">
        <v>46</v>
      </c>
      <c r="B203" s="77">
        <v>1.05</v>
      </c>
      <c r="C203" s="84">
        <v>1.06</v>
      </c>
      <c r="D203" s="70">
        <v>1.27</v>
      </c>
      <c r="E203" s="70">
        <v>1.27</v>
      </c>
      <c r="F203" s="70">
        <v>2.13</v>
      </c>
      <c r="G203" s="70">
        <v>1.88</v>
      </c>
      <c r="H203" s="30">
        <f t="shared" si="25"/>
        <v>1.4433333333333334</v>
      </c>
      <c r="I203" s="58">
        <f t="shared" si="23"/>
        <v>-0.11737089201877934</v>
      </c>
      <c r="J203" s="21">
        <f t="shared" si="24"/>
        <v>0.30254041570438789</v>
      </c>
      <c r="K203" s="10"/>
      <c r="L203" s="10"/>
      <c r="M203" s="29" t="s">
        <v>46</v>
      </c>
      <c r="N203" s="77">
        <v>1.21</v>
      </c>
      <c r="O203" s="84"/>
      <c r="P203" s="70">
        <v>1.26</v>
      </c>
      <c r="Q203" s="70">
        <v>1.28</v>
      </c>
      <c r="R203" s="70">
        <v>2.2799999999999998</v>
      </c>
      <c r="S203" s="70">
        <v>1.78</v>
      </c>
      <c r="T203" s="113">
        <v>1.083</v>
      </c>
      <c r="V203" s="119">
        <f t="shared" si="21"/>
        <v>1.5366000000000002</v>
      </c>
      <c r="W203" s="121">
        <f t="shared" si="22"/>
        <v>-0.39157303370786523</v>
      </c>
    </row>
    <row r="204" spans="1:23" x14ac:dyDescent="0.2">
      <c r="A204" s="29" t="s">
        <v>47</v>
      </c>
      <c r="B204" s="73">
        <v>0.83</v>
      </c>
      <c r="C204" s="83">
        <v>1.04</v>
      </c>
      <c r="D204" s="70">
        <v>1.36</v>
      </c>
      <c r="E204" s="70">
        <v>1.1599999999999999</v>
      </c>
      <c r="F204" s="70"/>
      <c r="G204" s="70">
        <v>2.15</v>
      </c>
      <c r="H204" s="30">
        <f t="shared" si="25"/>
        <v>1.3080000000000003</v>
      </c>
      <c r="I204" s="58"/>
      <c r="J204" s="21">
        <f t="shared" si="24"/>
        <v>0.64373088685015245</v>
      </c>
      <c r="K204" s="10"/>
      <c r="L204" s="10"/>
      <c r="M204" s="29" t="s">
        <v>47</v>
      </c>
      <c r="N204" s="73">
        <v>0.91</v>
      </c>
      <c r="O204" s="83"/>
      <c r="P204" s="70">
        <v>1.45</v>
      </c>
      <c r="Q204" s="70">
        <v>1.25</v>
      </c>
      <c r="R204" s="70"/>
      <c r="S204" s="70">
        <v>2.04</v>
      </c>
      <c r="T204" s="113">
        <v>1.2</v>
      </c>
      <c r="V204" s="119">
        <f t="shared" si="21"/>
        <v>1.4850000000000001</v>
      </c>
      <c r="W204" s="121">
        <f t="shared" si="22"/>
        <v>-0.41176470588235298</v>
      </c>
    </row>
    <row r="205" spans="1:23" x14ac:dyDescent="0.2">
      <c r="A205" s="29" t="s">
        <v>48</v>
      </c>
      <c r="B205" s="73">
        <v>0.75</v>
      </c>
      <c r="C205" s="83">
        <v>0.96</v>
      </c>
      <c r="D205" s="70">
        <v>1.1000000000000001</v>
      </c>
      <c r="E205" s="70">
        <v>0.96</v>
      </c>
      <c r="F205" s="70"/>
      <c r="G205" s="70"/>
      <c r="H205" s="30">
        <f>AVERAGE(B205:F205)</f>
        <v>0.9425</v>
      </c>
      <c r="I205" s="58"/>
      <c r="J205" s="21">
        <f t="shared" si="24"/>
        <v>-1</v>
      </c>
      <c r="K205" s="10"/>
      <c r="L205" s="10"/>
      <c r="M205" s="29" t="s">
        <v>48</v>
      </c>
      <c r="N205" s="73">
        <v>0.78</v>
      </c>
      <c r="O205" s="83"/>
      <c r="P205" s="70">
        <v>1.36</v>
      </c>
      <c r="Q205" s="70">
        <v>1.18</v>
      </c>
      <c r="R205" s="70"/>
      <c r="S205" s="70"/>
      <c r="T205" s="113"/>
      <c r="V205" s="119">
        <f t="shared" si="21"/>
        <v>1.27</v>
      </c>
      <c r="W205" s="121" t="e">
        <f t="shared" si="22"/>
        <v>#DIV/0!</v>
      </c>
    </row>
    <row r="206" spans="1:23" x14ac:dyDescent="0.2">
      <c r="A206" s="29" t="s">
        <v>49</v>
      </c>
      <c r="B206" s="73">
        <v>0.74</v>
      </c>
      <c r="C206" s="83">
        <v>0.88</v>
      </c>
      <c r="D206" s="70">
        <v>1.07</v>
      </c>
      <c r="E206" s="45"/>
      <c r="F206" s="70"/>
      <c r="G206" s="70"/>
      <c r="H206" s="30">
        <f>AVERAGE(B206:F206)</f>
        <v>0.89666666666666683</v>
      </c>
      <c r="I206" s="58"/>
      <c r="J206" s="21">
        <f t="shared" si="24"/>
        <v>-1</v>
      </c>
      <c r="K206" s="10"/>
      <c r="L206" s="10"/>
      <c r="M206" s="29" t="s">
        <v>49</v>
      </c>
      <c r="N206" s="73">
        <v>0.75</v>
      </c>
      <c r="O206" s="83"/>
      <c r="P206" s="70">
        <v>1.69</v>
      </c>
      <c r="Q206" s="45"/>
      <c r="R206" s="70"/>
      <c r="S206" s="70"/>
      <c r="T206" s="113"/>
      <c r="V206" s="119">
        <f t="shared" si="21"/>
        <v>1.69</v>
      </c>
      <c r="W206" s="121" t="e">
        <f t="shared" si="22"/>
        <v>#DIV/0!</v>
      </c>
    </row>
    <row r="207" spans="1:23" x14ac:dyDescent="0.2">
      <c r="A207" s="37" t="s">
        <v>50</v>
      </c>
      <c r="B207" s="74">
        <v>1.1299999999999999</v>
      </c>
      <c r="C207" s="87"/>
      <c r="D207" s="45"/>
      <c r="E207" s="45"/>
      <c r="F207" s="90"/>
      <c r="G207" s="90"/>
      <c r="H207" s="30">
        <f>AVERAGE(B207:F207)</f>
        <v>1.1299999999999999</v>
      </c>
      <c r="I207" s="58"/>
      <c r="J207" s="21">
        <f t="shared" si="24"/>
        <v>-1</v>
      </c>
      <c r="K207" s="10"/>
      <c r="L207" s="10"/>
      <c r="M207" s="37" t="s">
        <v>50</v>
      </c>
      <c r="N207" s="74">
        <v>1.1299999999999999</v>
      </c>
      <c r="O207" s="87"/>
      <c r="P207" s="45"/>
      <c r="Q207" s="45"/>
      <c r="R207" s="90"/>
      <c r="S207" s="90"/>
      <c r="T207" s="114"/>
      <c r="U207" s="118"/>
      <c r="V207" s="120"/>
      <c r="W207" s="118"/>
    </row>
    <row r="208" spans="1:23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8"/>
    </row>
    <row r="209" spans="1:18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R230" s="10"/>
    </row>
    <row r="231" spans="1:18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R231" s="10"/>
    </row>
    <row r="232" spans="1:18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R232" s="10"/>
    </row>
    <row r="233" spans="1:18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R233" s="10"/>
    </row>
    <row r="234" spans="1:18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R234" s="10"/>
    </row>
    <row r="235" spans="1:18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R235" s="10"/>
    </row>
    <row r="236" spans="1:18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R236" s="10"/>
    </row>
    <row r="237" spans="1:18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8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R238" s="10"/>
    </row>
    <row r="239" spans="1:18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R239" s="10"/>
    </row>
    <row r="240" spans="1:18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R240" s="10"/>
    </row>
    <row r="241" spans="1:18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R241" s="10"/>
    </row>
    <row r="242" spans="1:18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R242" s="10"/>
    </row>
    <row r="243" spans="1:18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R243" s="10"/>
    </row>
    <row r="244" spans="1:18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R244" s="10"/>
    </row>
    <row r="245" spans="1:18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R245" s="10"/>
    </row>
    <row r="246" spans="1:18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R246" s="10"/>
    </row>
    <row r="247" spans="1:18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R247" s="10"/>
    </row>
    <row r="248" spans="1:18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R248" s="10"/>
    </row>
    <row r="249" spans="1:18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R249" s="10"/>
    </row>
    <row r="250" spans="1:18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R250" s="10"/>
    </row>
    <row r="251" spans="1:18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R251" s="10"/>
    </row>
    <row r="252" spans="1:18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R252" s="10"/>
    </row>
    <row r="253" spans="1:18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R253" s="10"/>
    </row>
    <row r="254" spans="1:18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R254" s="10"/>
    </row>
    <row r="255" spans="1:18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R255" s="10"/>
    </row>
    <row r="256" spans="1:18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R256" s="10"/>
    </row>
    <row r="257" spans="1:18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R257" s="10"/>
    </row>
    <row r="258" spans="1:18" x14ac:dyDescent="0.2">
      <c r="I258" s="10"/>
      <c r="J258" s="10"/>
      <c r="K258" s="10"/>
      <c r="L258" s="10"/>
      <c r="M258" s="10"/>
      <c r="N258" s="10"/>
      <c r="O258" s="10"/>
      <c r="P258" s="10"/>
      <c r="R258" s="10"/>
    </row>
  </sheetData>
  <mergeCells count="22">
    <mergeCell ref="A51:M51"/>
    <mergeCell ref="P51:AA51"/>
    <mergeCell ref="G100:I100"/>
    <mergeCell ref="A72:L73"/>
    <mergeCell ref="A1:R1"/>
    <mergeCell ref="A2:R2"/>
    <mergeCell ref="A3:R3"/>
    <mergeCell ref="A5:R5"/>
    <mergeCell ref="A4:R4"/>
    <mergeCell ref="A6:R6"/>
    <mergeCell ref="A7:R7"/>
    <mergeCell ref="Q8:X8"/>
    <mergeCell ref="A8:H8"/>
    <mergeCell ref="A9:H9"/>
    <mergeCell ref="A10:H10"/>
    <mergeCell ref="P10:AB10"/>
    <mergeCell ref="A133:H133"/>
    <mergeCell ref="P133:Z133"/>
    <mergeCell ref="A168:H168"/>
    <mergeCell ref="I168:J168"/>
    <mergeCell ref="M168:S168"/>
    <mergeCell ref="T168:U168"/>
  </mergeCells>
  <phoneticPr fontId="0" type="noConversion"/>
  <conditionalFormatting sqref="AF27 H101:H129 G101:G126 L98 AI36:AI49 AL52:AL54 AF50 I171:J207 J15:K48 L54:L66 M53:M66 AA53:AA90 Y138:Y151 J141:J164 K141:K165 AA13:AA27 AB13:AB28">
    <cfRule type="cellIs" dxfId="2" priority="2" stopIfTrue="1" operator="equal">
      <formula>-1</formula>
    </cfRule>
  </conditionalFormatting>
  <conditionalFormatting sqref="AE27 AA28 Y135:Y137 Z53:Z90 X135:X151">
    <cfRule type="cellIs" dxfId="1" priority="3" stopIfTrue="1" operator="equal">
      <formula>-1</formula>
    </cfRule>
  </conditionalFormatting>
  <conditionalFormatting sqref="K75:K97">
    <cfRule type="cellIs" dxfId="0" priority="1" stopIfTrue="1" operator="equal">
      <formula>-1</formula>
    </cfRule>
  </conditionalFormatting>
  <printOptions horizontalCentered="1"/>
  <pageMargins left="0.59055118110236227" right="0.55118110236220474" top="0.23622047244094491" bottom="0.19685039370078741" header="0.19685039370078741" footer="0.51181102362204722"/>
  <pageSetup paperSize="8" scale="90" fitToHeight="2" orientation="portrait" r:id="rId1"/>
  <headerFooter alignWithMargins="0"/>
  <ignoredErrors>
    <ignoredError sqref="J78:J98 Y56:Y8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cotations légumes</vt:lpstr>
      <vt:lpstr>'cotations légumes'!Impression_des_titres</vt:lpstr>
      <vt:lpstr>'cotations légumes'!Zone_d_impression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laurence.dubost</dc:creator>
  <cp:lastModifiedBy>Genevieve MAJESTE</cp:lastModifiedBy>
  <cp:lastPrinted>2018-03-12T08:28:36Z</cp:lastPrinted>
  <dcterms:created xsi:type="dcterms:W3CDTF">2016-07-13T11:43:33Z</dcterms:created>
  <dcterms:modified xsi:type="dcterms:W3CDTF">2026-05-07T07:50:40Z</dcterms:modified>
</cp:coreProperties>
</file>