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SREAA\13_Agroecologie\17_Agriculture&amp;Biodiversité\6_Haies &amp; agroforesterie\Pacte Haie\DISPOSITIFS\AAP DRAAF\Valorisation Haie\2025\Version finale\"/>
    </mc:Choice>
  </mc:AlternateContent>
  <xr:revisionPtr revIDLastSave="0" documentId="8_{8D59AD11-C270-49D1-A4BC-9FEAC9E3ADEC}" xr6:coauthVersionLast="47" xr6:coauthVersionMax="47" xr10:uidLastSave="{00000000-0000-0000-0000-000000000000}"/>
  <bookViews>
    <workbookView xWindow="-120" yWindow="-120" windowWidth="29040" windowHeight="15720" firstSheet="2" activeTab="2" xr2:uid="{00000000-000D-0000-FFFF-FFFF00000000}"/>
  </bookViews>
  <sheets>
    <sheet name="notation" sheetId="5" state="hidden" r:id="rId1"/>
    <sheet name="Référentiels" sheetId="6" state="hidden" r:id="rId2"/>
    <sheet name="GUIDE" sheetId="24" r:id="rId3"/>
    <sheet name="SYNTHESE" sheetId="14" r:id="rId4"/>
    <sheet name="VA1" sheetId="9" r:id="rId5"/>
    <sheet name="VA2" sheetId="10" r:id="rId6"/>
    <sheet name="VA3" sheetId="11" r:id="rId7"/>
    <sheet name="VA4" sheetId="12" r:id="rId8"/>
    <sheet name="INVEST" sheetId="20" r:id="rId9"/>
    <sheet name="Frais de Structure" sheetId="23" r:id="rId10"/>
    <sheet name="Frais déplacement" sheetId="21" r:id="rId11"/>
  </sheets>
  <externalReferences>
    <externalReference r:id="rId12"/>
    <externalReference r:id="rId13"/>
  </externalReferences>
  <definedNames>
    <definedName name="date_instr" localSheetId="3">#REF!</definedName>
    <definedName name="date_instr">#REF!</definedName>
    <definedName name="désignation" localSheetId="3">#REF!</definedName>
    <definedName name="désignation">#REF!</definedName>
    <definedName name="distx">'Frais déplacement'!#REF!</definedName>
    <definedName name="disty">'Frais déplacement'!#REF!</definedName>
    <definedName name="distz">'Frais déplacement'!#REF!</definedName>
    <definedName name="dossier" localSheetId="3">'[1]VOLET2-Plantation'!$E$2</definedName>
    <definedName name="Dossier">'VA3'!$D$96</definedName>
    <definedName name="identif">#REF!</definedName>
    <definedName name="Instructeur">#REF!</definedName>
    <definedName name="liste">[2]Investissement!$K$5:$K$8</definedName>
    <definedName name="osiris">#REF!</definedName>
    <definedName name="Service_instr">#REF!</definedName>
    <definedName name="SIRET">#REF!</definedName>
    <definedName name="struct1">'Frais de Structure'!#REF!</definedName>
    <definedName name="Struct2">'Frais de Structure'!#REF!</definedName>
    <definedName name="Struct3">'Frais de Structure'!#REF!</definedName>
    <definedName name="Structu">'Frais de Structure'!$B$4</definedName>
    <definedName name="Structv">'Frais de Structure'!$B$5</definedName>
    <definedName name="Structw">'Frais de Structure'!$B$6</definedName>
    <definedName name="Structx">'Frais de Structure'!$B$7</definedName>
    <definedName name="Structy">'Frais de Structure'!$B$8</definedName>
    <definedName name="Structz">'Frais de Structure'!$B$9</definedName>
    <definedName name="STRx24">#REF!</definedName>
    <definedName name="STRx25">#REF!</definedName>
    <definedName name="STRx26">#REF!</definedName>
    <definedName name="STRxmoy">#REF!</definedName>
    <definedName name="STRy24">#REF!</definedName>
    <definedName name="STRy25">#REF!</definedName>
    <definedName name="STRy26">#REF!</definedName>
    <definedName name="STRymoy">#REF!</definedName>
    <definedName name="STRz24">#REF!</definedName>
    <definedName name="STRz25">#REF!</definedName>
    <definedName name="STRz26">#REF!</definedName>
    <definedName name="STRzmoy">#REF!</definedName>
    <definedName name="_xlnm.Print_Area" localSheetId="3">SYNTHESE!$A$22:$L$120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2" i="14" l="1"/>
  <c r="C92" i="14"/>
  <c r="E36" i="14"/>
  <c r="E35" i="14"/>
  <c r="E34" i="14"/>
  <c r="E33" i="14"/>
  <c r="L20" i="14"/>
  <c r="L19" i="14"/>
  <c r="L18" i="14"/>
  <c r="J18" i="14"/>
  <c r="L17" i="14" s="1"/>
  <c r="G11" i="10"/>
  <c r="W11" i="10"/>
  <c r="X11" i="10" s="1"/>
  <c r="S11" i="10"/>
  <c r="M11" i="10"/>
  <c r="L11" i="10"/>
  <c r="L12" i="10"/>
  <c r="L13" i="10"/>
  <c r="J30" i="10" l="1"/>
  <c r="H30" i="10"/>
  <c r="E30" i="10"/>
  <c r="K30" i="10"/>
  <c r="J34" i="14"/>
  <c r="C36" i="10"/>
  <c r="D36" i="10" s="1"/>
  <c r="I35" i="14" s="1"/>
  <c r="C35" i="10"/>
  <c r="D35" i="10" s="1"/>
  <c r="I34" i="14" s="1"/>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11" i="12"/>
  <c r="U15" i="12"/>
  <c r="U10" i="12"/>
  <c r="M4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11" i="11"/>
  <c r="M12" i="11"/>
  <c r="M13" i="11"/>
  <c r="M14" i="11"/>
  <c r="M15" i="11"/>
  <c r="M10" i="11"/>
  <c r="B44" i="14"/>
  <c r="V28" i="9"/>
  <c r="U28" i="9"/>
  <c r="T28" i="9"/>
  <c r="W27" i="9"/>
  <c r="W26" i="9"/>
  <c r="W25" i="9"/>
  <c r="W24" i="9"/>
  <c r="W23" i="9"/>
  <c r="W22" i="9"/>
  <c r="W21" i="9"/>
  <c r="W20" i="9"/>
  <c r="W19" i="9"/>
  <c r="W18" i="9"/>
  <c r="W17" i="9"/>
  <c r="W16" i="9"/>
  <c r="W15" i="9"/>
  <c r="W14" i="9"/>
  <c r="W13" i="9"/>
  <c r="W12" i="9"/>
  <c r="W11" i="9"/>
  <c r="W10" i="9"/>
  <c r="S12" i="9"/>
  <c r="S13" i="9"/>
  <c r="S14" i="9"/>
  <c r="S15" i="9"/>
  <c r="S16" i="9"/>
  <c r="S17" i="9"/>
  <c r="S18" i="9"/>
  <c r="S19" i="9"/>
  <c r="S20" i="9"/>
  <c r="S21" i="9"/>
  <c r="S22" i="9"/>
  <c r="S23" i="9"/>
  <c r="S24" i="9"/>
  <c r="X24" i="9" s="1"/>
  <c r="S25" i="9"/>
  <c r="S26" i="9"/>
  <c r="S27" i="9"/>
  <c r="S11" i="9"/>
  <c r="S10" i="9"/>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1" i="12"/>
  <c r="J12" i="12"/>
  <c r="J13" i="12"/>
  <c r="J14" i="12"/>
  <c r="J15" i="12"/>
  <c r="J10" i="12"/>
  <c r="G10" i="12"/>
  <c r="T45" i="12"/>
  <c r="T44" i="12"/>
  <c r="T43" i="12"/>
  <c r="T42" i="12"/>
  <c r="T41" i="12"/>
  <c r="T40" i="12"/>
  <c r="T39" i="12"/>
  <c r="T38" i="12"/>
  <c r="T37" i="12"/>
  <c r="T36" i="12"/>
  <c r="T35" i="12"/>
  <c r="T34" i="12"/>
  <c r="T33" i="12"/>
  <c r="T32" i="12"/>
  <c r="T31" i="12"/>
  <c r="T30" i="12"/>
  <c r="T29" i="12"/>
  <c r="T28" i="12"/>
  <c r="T27" i="12"/>
  <c r="T26" i="12"/>
  <c r="T25" i="12"/>
  <c r="T24" i="12"/>
  <c r="T23" i="12"/>
  <c r="T22" i="12"/>
  <c r="T21" i="12"/>
  <c r="T20" i="12"/>
  <c r="T19" i="12"/>
  <c r="T18" i="12"/>
  <c r="T17" i="12"/>
  <c r="T16" i="12"/>
  <c r="T15" i="12"/>
  <c r="T14" i="12"/>
  <c r="T13" i="12"/>
  <c r="T12" i="12"/>
  <c r="T11" i="12"/>
  <c r="T10" i="12"/>
  <c r="P11" i="12"/>
  <c r="P12" i="12"/>
  <c r="U12" i="12" s="1"/>
  <c r="P13" i="12"/>
  <c r="U13" i="12" s="1"/>
  <c r="P14" i="12"/>
  <c r="U14" i="12" s="1"/>
  <c r="P15" i="12"/>
  <c r="P16" i="12"/>
  <c r="U16" i="12" s="1"/>
  <c r="P17" i="12"/>
  <c r="U17" i="12" s="1"/>
  <c r="P18" i="12"/>
  <c r="U18" i="12" s="1"/>
  <c r="P19" i="12"/>
  <c r="U19" i="12" s="1"/>
  <c r="P20" i="12"/>
  <c r="U20" i="12" s="1"/>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10" i="12"/>
  <c r="O46" i="12"/>
  <c r="N46" i="12"/>
  <c r="M46" i="12"/>
  <c r="S46" i="12"/>
  <c r="R46" i="12"/>
  <c r="Q46" i="12"/>
  <c r="I46" i="12"/>
  <c r="H46" i="12"/>
  <c r="I4" i="12"/>
  <c r="L6" i="12"/>
  <c r="L5" i="12"/>
  <c r="L4" i="12"/>
  <c r="K45" i="12"/>
  <c r="L45" i="12" s="1"/>
  <c r="G45" i="12"/>
  <c r="K44" i="12"/>
  <c r="L44" i="12" s="1"/>
  <c r="G44" i="12"/>
  <c r="K43" i="12"/>
  <c r="L43" i="12" s="1"/>
  <c r="G43" i="12"/>
  <c r="K42" i="12"/>
  <c r="L42" i="12" s="1"/>
  <c r="G42" i="12"/>
  <c r="K41" i="12"/>
  <c r="L41" i="12" s="1"/>
  <c r="G41" i="12"/>
  <c r="K40" i="12"/>
  <c r="L40" i="12" s="1"/>
  <c r="G40" i="12"/>
  <c r="K39" i="12"/>
  <c r="L39" i="12" s="1"/>
  <c r="G39" i="12"/>
  <c r="K38" i="12"/>
  <c r="L38" i="12" s="1"/>
  <c r="G38" i="12"/>
  <c r="K37" i="12"/>
  <c r="L37" i="12" s="1"/>
  <c r="G37" i="12"/>
  <c r="K36" i="12"/>
  <c r="L36" i="12" s="1"/>
  <c r="G36" i="12"/>
  <c r="K35" i="12"/>
  <c r="L35" i="12" s="1"/>
  <c r="G35" i="12"/>
  <c r="K34" i="12"/>
  <c r="L34" i="12" s="1"/>
  <c r="G34" i="12"/>
  <c r="K33" i="12"/>
  <c r="L33" i="12" s="1"/>
  <c r="G33" i="12"/>
  <c r="K32" i="12"/>
  <c r="L32" i="12" s="1"/>
  <c r="G32" i="12"/>
  <c r="K31" i="12"/>
  <c r="L31" i="12" s="1"/>
  <c r="G31" i="12"/>
  <c r="K30" i="12"/>
  <c r="L30" i="12" s="1"/>
  <c r="G30" i="12"/>
  <c r="K29" i="12"/>
  <c r="L29" i="12" s="1"/>
  <c r="G29" i="12"/>
  <c r="K28" i="12"/>
  <c r="L28" i="12" s="1"/>
  <c r="G28" i="12"/>
  <c r="K27" i="12"/>
  <c r="L27" i="12" s="1"/>
  <c r="G27" i="12"/>
  <c r="K26" i="12"/>
  <c r="L26" i="12" s="1"/>
  <c r="G26" i="12"/>
  <c r="K25" i="12"/>
  <c r="L25" i="12" s="1"/>
  <c r="G25" i="12"/>
  <c r="K24" i="12"/>
  <c r="L24" i="12" s="1"/>
  <c r="G24" i="12"/>
  <c r="K23" i="12"/>
  <c r="L23" i="12" s="1"/>
  <c r="G23" i="12"/>
  <c r="K22" i="12"/>
  <c r="L22" i="12" s="1"/>
  <c r="G22" i="12"/>
  <c r="K21" i="12"/>
  <c r="G21" i="12"/>
  <c r="K20" i="12"/>
  <c r="G20" i="12"/>
  <c r="K19" i="12"/>
  <c r="L19" i="12" s="1"/>
  <c r="G19" i="12"/>
  <c r="K18" i="12"/>
  <c r="L18" i="12" s="1"/>
  <c r="G18" i="12"/>
  <c r="K17" i="12"/>
  <c r="G17" i="12"/>
  <c r="K16" i="12"/>
  <c r="G16" i="12"/>
  <c r="K15" i="12"/>
  <c r="G15" i="12"/>
  <c r="K14" i="12"/>
  <c r="G14" i="12"/>
  <c r="K13" i="12"/>
  <c r="G13" i="12"/>
  <c r="K12" i="12"/>
  <c r="G12" i="12"/>
  <c r="K11" i="12"/>
  <c r="G11" i="12"/>
  <c r="K10" i="12"/>
  <c r="X16" i="9"/>
  <c r="X22" i="9"/>
  <c r="X46" i="11"/>
  <c r="X45" i="11"/>
  <c r="X44" i="11"/>
  <c r="X43" i="11"/>
  <c r="X42" i="11"/>
  <c r="X41" i="11"/>
  <c r="X40" i="11"/>
  <c r="X39" i="11"/>
  <c r="X38" i="11"/>
  <c r="X37" i="11"/>
  <c r="X36" i="11"/>
  <c r="X35" i="11"/>
  <c r="X34" i="11"/>
  <c r="X33" i="11"/>
  <c r="X32" i="11"/>
  <c r="X31" i="11"/>
  <c r="X30" i="11"/>
  <c r="X29" i="11"/>
  <c r="X28" i="11"/>
  <c r="X27" i="11"/>
  <c r="X26" i="11"/>
  <c r="X25" i="11"/>
  <c r="X24" i="11"/>
  <c r="X23" i="11"/>
  <c r="X22" i="11"/>
  <c r="X21" i="11"/>
  <c r="X20" i="11"/>
  <c r="X19" i="11"/>
  <c r="X18" i="11"/>
  <c r="X17" i="11"/>
  <c r="X16" i="11"/>
  <c r="X11" i="11"/>
  <c r="X12" i="11"/>
  <c r="X13" i="11"/>
  <c r="X14" i="11"/>
  <c r="X15" i="11"/>
  <c r="X10" i="11"/>
  <c r="L46" i="11"/>
  <c r="K46" i="11"/>
  <c r="G46" i="11"/>
  <c r="W33" i="11"/>
  <c r="S33" i="11"/>
  <c r="N33" i="11"/>
  <c r="O33" i="11" s="1"/>
  <c r="I33" i="11"/>
  <c r="W32" i="11"/>
  <c r="S32" i="11"/>
  <c r="N32" i="11"/>
  <c r="O32" i="11" s="1"/>
  <c r="I32" i="11"/>
  <c r="W31" i="11"/>
  <c r="S31" i="11"/>
  <c r="N31" i="11"/>
  <c r="O31" i="11" s="1"/>
  <c r="I31" i="11"/>
  <c r="W30" i="11"/>
  <c r="S30" i="11"/>
  <c r="N30" i="11"/>
  <c r="O30" i="11" s="1"/>
  <c r="I30" i="11"/>
  <c r="W29" i="11"/>
  <c r="S29" i="11"/>
  <c r="N29" i="11"/>
  <c r="O29" i="11" s="1"/>
  <c r="I29" i="11"/>
  <c r="W28" i="11"/>
  <c r="S28" i="11"/>
  <c r="N28" i="11"/>
  <c r="O28" i="11" s="1"/>
  <c r="I28" i="11"/>
  <c r="W45" i="11"/>
  <c r="S45" i="11"/>
  <c r="N45" i="11"/>
  <c r="O45" i="11" s="1"/>
  <c r="I45" i="11"/>
  <c r="W44" i="11"/>
  <c r="S44" i="11"/>
  <c r="N44" i="11"/>
  <c r="O44" i="11" s="1"/>
  <c r="I44" i="11"/>
  <c r="W43" i="11"/>
  <c r="S43" i="11"/>
  <c r="N43" i="11"/>
  <c r="O43" i="11" s="1"/>
  <c r="I43" i="11"/>
  <c r="W42" i="11"/>
  <c r="S42" i="11"/>
  <c r="N42" i="11"/>
  <c r="O42" i="11" s="1"/>
  <c r="I42" i="11"/>
  <c r="W41" i="11"/>
  <c r="S41" i="11"/>
  <c r="N41" i="11"/>
  <c r="O41" i="11" s="1"/>
  <c r="I41" i="11"/>
  <c r="W40" i="11"/>
  <c r="S40" i="11"/>
  <c r="N40" i="11"/>
  <c r="O40" i="11" s="1"/>
  <c r="I40" i="11"/>
  <c r="W39" i="11"/>
  <c r="S39" i="11"/>
  <c r="N39" i="11"/>
  <c r="O39" i="11" s="1"/>
  <c r="I39" i="11"/>
  <c r="W38" i="11"/>
  <c r="S38" i="11"/>
  <c r="N38" i="11"/>
  <c r="O38" i="11" s="1"/>
  <c r="I38" i="11"/>
  <c r="W37" i="11"/>
  <c r="S37" i="11"/>
  <c r="N37" i="11"/>
  <c r="O37" i="11" s="1"/>
  <c r="I37" i="11"/>
  <c r="W36" i="11"/>
  <c r="S36" i="11"/>
  <c r="N36" i="11"/>
  <c r="O36" i="11" s="1"/>
  <c r="I36" i="11"/>
  <c r="W35" i="11"/>
  <c r="S35" i="11"/>
  <c r="N35" i="11"/>
  <c r="O35" i="11" s="1"/>
  <c r="I35" i="11"/>
  <c r="W34" i="11"/>
  <c r="S34" i="11"/>
  <c r="N34" i="11"/>
  <c r="O34" i="11" s="1"/>
  <c r="I34" i="11"/>
  <c r="W27" i="11"/>
  <c r="S27" i="11"/>
  <c r="N27" i="11"/>
  <c r="O27" i="11" s="1"/>
  <c r="I27" i="11"/>
  <c r="W26" i="11"/>
  <c r="S26" i="11"/>
  <c r="N26" i="11"/>
  <c r="O26" i="11" s="1"/>
  <c r="I26" i="11"/>
  <c r="W25" i="11"/>
  <c r="S25" i="11"/>
  <c r="N25" i="11"/>
  <c r="O25" i="11" s="1"/>
  <c r="I25" i="11"/>
  <c r="W24" i="11"/>
  <c r="S24" i="11"/>
  <c r="N24" i="11"/>
  <c r="O24" i="11" s="1"/>
  <c r="I24" i="11"/>
  <c r="W23" i="11"/>
  <c r="S23" i="11"/>
  <c r="N23" i="11"/>
  <c r="O23" i="11" s="1"/>
  <c r="I23" i="11"/>
  <c r="W22" i="11"/>
  <c r="S22" i="11"/>
  <c r="N22" i="11"/>
  <c r="O22" i="11" s="1"/>
  <c r="I22" i="11"/>
  <c r="W21" i="11"/>
  <c r="S21" i="11"/>
  <c r="N21" i="11"/>
  <c r="I21" i="11"/>
  <c r="W20" i="11"/>
  <c r="S20" i="11"/>
  <c r="N20" i="11"/>
  <c r="I20" i="11"/>
  <c r="W19" i="11"/>
  <c r="S19" i="11"/>
  <c r="N19" i="11"/>
  <c r="O19" i="11" s="1"/>
  <c r="I19" i="11"/>
  <c r="W18" i="11"/>
  <c r="S18" i="11"/>
  <c r="N18" i="11"/>
  <c r="O18" i="11" s="1"/>
  <c r="I18" i="11"/>
  <c r="W17" i="11"/>
  <c r="S17" i="11"/>
  <c r="N17" i="11"/>
  <c r="I17" i="11"/>
  <c r="W16" i="11"/>
  <c r="S16" i="11"/>
  <c r="N16" i="11"/>
  <c r="I16" i="11"/>
  <c r="W15" i="11"/>
  <c r="S15" i="11"/>
  <c r="N15" i="11"/>
  <c r="I15" i="11"/>
  <c r="W14" i="11"/>
  <c r="S14" i="11"/>
  <c r="N14" i="11"/>
  <c r="O14" i="11" s="1"/>
  <c r="I14" i="11"/>
  <c r="W13" i="11"/>
  <c r="S13" i="11"/>
  <c r="N13" i="11"/>
  <c r="I13" i="11"/>
  <c r="W12" i="11"/>
  <c r="S12" i="11"/>
  <c r="N12" i="11"/>
  <c r="O12" i="11" s="1"/>
  <c r="I12" i="11"/>
  <c r="W11" i="11"/>
  <c r="S11" i="11"/>
  <c r="N11" i="11"/>
  <c r="I11" i="11"/>
  <c r="W10" i="11"/>
  <c r="W46" i="11" s="1"/>
  <c r="S10" i="11"/>
  <c r="S46" i="11" s="1"/>
  <c r="N10" i="11"/>
  <c r="O10" i="11" s="1"/>
  <c r="I10" i="11"/>
  <c r="O6" i="11"/>
  <c r="O5" i="11"/>
  <c r="O4" i="11"/>
  <c r="O16" i="11" s="1"/>
  <c r="L28" i="9"/>
  <c r="K28" i="9"/>
  <c r="G28" i="9"/>
  <c r="N11" i="9"/>
  <c r="O11" i="9" s="1"/>
  <c r="I11" i="9"/>
  <c r="N10" i="9"/>
  <c r="M10" i="9"/>
  <c r="I10" i="9"/>
  <c r="N13" i="9"/>
  <c r="O13" i="9" s="1"/>
  <c r="I13" i="9"/>
  <c r="N12" i="9"/>
  <c r="M12" i="9"/>
  <c r="I12" i="9"/>
  <c r="N15" i="9"/>
  <c r="O15" i="9" s="1"/>
  <c r="I15" i="9"/>
  <c r="N14" i="9"/>
  <c r="M14" i="9"/>
  <c r="I14" i="9"/>
  <c r="N21" i="9"/>
  <c r="O21" i="9" s="1"/>
  <c r="I21" i="9"/>
  <c r="N20" i="9"/>
  <c r="O20" i="9" s="1"/>
  <c r="M20" i="9"/>
  <c r="I20" i="9"/>
  <c r="N19" i="9"/>
  <c r="O19" i="9" s="1"/>
  <c r="I19" i="9"/>
  <c r="N18" i="9"/>
  <c r="O18" i="9" s="1"/>
  <c r="M18" i="9"/>
  <c r="I18" i="9"/>
  <c r="N17" i="9"/>
  <c r="O17" i="9" s="1"/>
  <c r="M17" i="9"/>
  <c r="I17" i="9"/>
  <c r="N16" i="9"/>
  <c r="O16" i="9" s="1"/>
  <c r="M16" i="9"/>
  <c r="I16" i="9"/>
  <c r="N24" i="9"/>
  <c r="O24" i="9" s="1"/>
  <c r="M24" i="9"/>
  <c r="I24" i="9"/>
  <c r="N23" i="9"/>
  <c r="O23" i="9" s="1"/>
  <c r="M23" i="9"/>
  <c r="I23" i="9"/>
  <c r="N22" i="9"/>
  <c r="O22" i="9" s="1"/>
  <c r="M22" i="9"/>
  <c r="I22" i="9"/>
  <c r="O6" i="9"/>
  <c r="O5" i="9"/>
  <c r="O4" i="9"/>
  <c r="S29" i="10"/>
  <c r="S28" i="10"/>
  <c r="S27" i="10"/>
  <c r="S26" i="10"/>
  <c r="S25" i="10"/>
  <c r="S23" i="10"/>
  <c r="S22" i="10"/>
  <c r="S21" i="10"/>
  <c r="S20" i="10"/>
  <c r="S19" i="10"/>
  <c r="S18" i="10"/>
  <c r="S17" i="10"/>
  <c r="S16" i="10"/>
  <c r="S15" i="10"/>
  <c r="S14" i="10"/>
  <c r="S13" i="10"/>
  <c r="S12" i="10"/>
  <c r="S10" i="10"/>
  <c r="N6" i="10"/>
  <c r="N5" i="10"/>
  <c r="N4" i="10"/>
  <c r="N11" i="10" s="1"/>
  <c r="O11" i="10" s="1"/>
  <c r="W13" i="10"/>
  <c r="M13" i="10"/>
  <c r="G13" i="10"/>
  <c r="W12" i="10"/>
  <c r="M12" i="10"/>
  <c r="G12" i="10"/>
  <c r="W10" i="10"/>
  <c r="X10" i="10" s="1"/>
  <c r="M10" i="10"/>
  <c r="L10" i="10"/>
  <c r="G10" i="10"/>
  <c r="K4" i="10"/>
  <c r="L4" i="9"/>
  <c r="M21" i="9" s="1"/>
  <c r="M46" i="11" l="1"/>
  <c r="I46" i="11"/>
  <c r="S30" i="10"/>
  <c r="O14" i="9"/>
  <c r="O10" i="9"/>
  <c r="L10" i="12"/>
  <c r="X27" i="9"/>
  <c r="X19" i="9"/>
  <c r="X17" i="9"/>
  <c r="X12" i="9"/>
  <c r="X25" i="9"/>
  <c r="X20" i="9"/>
  <c r="S28" i="9"/>
  <c r="W28" i="9"/>
  <c r="X26" i="9"/>
  <c r="X18" i="9"/>
  <c r="X14" i="9"/>
  <c r="X11" i="9"/>
  <c r="X21" i="9"/>
  <c r="X15" i="9"/>
  <c r="X23" i="9"/>
  <c r="X13" i="9"/>
  <c r="X13" i="10"/>
  <c r="X12" i="10"/>
  <c r="N13" i="10"/>
  <c r="X10" i="9"/>
  <c r="V28" i="12"/>
  <c r="L12" i="12"/>
  <c r="L17" i="12"/>
  <c r="V22" i="12"/>
  <c r="L11" i="12"/>
  <c r="V34" i="12"/>
  <c r="L16" i="12"/>
  <c r="G46" i="12"/>
  <c r="N10" i="10"/>
  <c r="N46" i="11"/>
  <c r="Y28" i="11"/>
  <c r="O11" i="11"/>
  <c r="O17" i="11"/>
  <c r="Y22" i="11"/>
  <c r="Y40" i="11"/>
  <c r="Y34" i="11"/>
  <c r="O12" i="9"/>
  <c r="M11" i="9"/>
  <c r="M13" i="9"/>
  <c r="M15" i="9"/>
  <c r="M19" i="9"/>
  <c r="Y16" i="9" s="1"/>
  <c r="N12" i="10"/>
  <c r="O9" i="9"/>
  <c r="O8" i="9"/>
  <c r="O7" i="9"/>
  <c r="Y14" i="9" l="1"/>
  <c r="X28" i="9"/>
  <c r="B28" i="14" s="1"/>
  <c r="J46" i="12"/>
  <c r="K46" i="12"/>
  <c r="Y12" i="9"/>
  <c r="B62" i="14"/>
  <c r="P62" i="14" s="1"/>
  <c r="B63" i="14"/>
  <c r="P63" i="14" s="1"/>
  <c r="B64" i="14"/>
  <c r="P64" i="14" s="1"/>
  <c r="B61" i="14"/>
  <c r="P61" i="14" s="1"/>
  <c r="F57" i="20"/>
  <c r="F51" i="20"/>
  <c r="F35" i="20"/>
  <c r="I19" i="20"/>
  <c r="F19" i="20"/>
  <c r="I18" i="20"/>
  <c r="F18" i="20"/>
  <c r="I17" i="20"/>
  <c r="F17" i="20"/>
  <c r="I16" i="20"/>
  <c r="F16" i="20"/>
  <c r="I15" i="20"/>
  <c r="F15" i="20"/>
  <c r="I14" i="20"/>
  <c r="F14" i="20"/>
  <c r="I13" i="20"/>
  <c r="F13" i="20"/>
  <c r="I12" i="20"/>
  <c r="F12" i="20"/>
  <c r="I11" i="20"/>
  <c r="F11" i="20"/>
  <c r="E8" i="20"/>
  <c r="L9" i="12"/>
  <c r="L8" i="12"/>
  <c r="L7" i="12"/>
  <c r="L13" i="12" s="1"/>
  <c r="O9" i="11"/>
  <c r="O8" i="11"/>
  <c r="O20" i="11" s="1"/>
  <c r="O7" i="11"/>
  <c r="O13" i="11" s="1"/>
  <c r="L29" i="10"/>
  <c r="L28" i="10"/>
  <c r="L27" i="10"/>
  <c r="L26" i="10"/>
  <c r="L22" i="10"/>
  <c r="L20" i="10"/>
  <c r="L19" i="10"/>
  <c r="L17" i="10"/>
  <c r="L16" i="10"/>
  <c r="L15" i="10"/>
  <c r="N9" i="10"/>
  <c r="N8" i="10"/>
  <c r="N7" i="10"/>
  <c r="G15" i="10"/>
  <c r="E36" i="10" s="1"/>
  <c r="M15" i="10"/>
  <c r="N15" i="10" s="1"/>
  <c r="W15" i="10"/>
  <c r="X15" i="10" s="1"/>
  <c r="H36" i="10" s="1"/>
  <c r="G16" i="10"/>
  <c r="M16" i="10"/>
  <c r="N16" i="10" s="1"/>
  <c r="W16" i="10"/>
  <c r="X16" i="10" s="1"/>
  <c r="J4" i="10"/>
  <c r="G27" i="10"/>
  <c r="M27" i="10"/>
  <c r="W27" i="10"/>
  <c r="X27" i="10" s="1"/>
  <c r="W29" i="10"/>
  <c r="X29" i="10" s="1"/>
  <c r="M29" i="10"/>
  <c r="G29" i="10"/>
  <c r="W28" i="10"/>
  <c r="X28" i="10" s="1"/>
  <c r="M28" i="10"/>
  <c r="G28" i="10"/>
  <c r="W26" i="10"/>
  <c r="X26" i="10" s="1"/>
  <c r="M26" i="10"/>
  <c r="G26" i="10"/>
  <c r="W25" i="10"/>
  <c r="X25" i="10" s="1"/>
  <c r="M25" i="10"/>
  <c r="G25" i="10"/>
  <c r="W23" i="10"/>
  <c r="X23" i="10" s="1"/>
  <c r="M23" i="10"/>
  <c r="G23" i="10"/>
  <c r="W22" i="10"/>
  <c r="X22" i="10" s="1"/>
  <c r="M22" i="10"/>
  <c r="G22" i="10"/>
  <c r="W21" i="10"/>
  <c r="X21" i="10" s="1"/>
  <c r="M21" i="10"/>
  <c r="G21" i="10"/>
  <c r="W20" i="10"/>
  <c r="X20" i="10" s="1"/>
  <c r="M20" i="10"/>
  <c r="G20" i="10"/>
  <c r="W19" i="10"/>
  <c r="X19" i="10" s="1"/>
  <c r="M19" i="10"/>
  <c r="N19" i="10" s="1"/>
  <c r="G19" i="10"/>
  <c r="W18" i="10"/>
  <c r="X18" i="10" s="1"/>
  <c r="M18" i="10"/>
  <c r="N18" i="10" s="1"/>
  <c r="G18" i="10"/>
  <c r="W17" i="10"/>
  <c r="X17" i="10" s="1"/>
  <c r="M17" i="10"/>
  <c r="N17" i="10" s="1"/>
  <c r="G17" i="10"/>
  <c r="W14" i="10"/>
  <c r="M14" i="10"/>
  <c r="G14" i="10"/>
  <c r="N26" i="9"/>
  <c r="O26" i="9" s="1"/>
  <c r="N27" i="9"/>
  <c r="O27" i="9" s="1"/>
  <c r="N25" i="9"/>
  <c r="I26" i="9"/>
  <c r="I27" i="9"/>
  <c r="I25" i="9"/>
  <c r="M26" i="9"/>
  <c r="L23" i="10" l="1"/>
  <c r="L25" i="10"/>
  <c r="N14" i="10"/>
  <c r="M30" i="10"/>
  <c r="E35" i="10"/>
  <c r="G30" i="10"/>
  <c r="B33" i="14" s="1"/>
  <c r="X14" i="10"/>
  <c r="W30" i="10"/>
  <c r="N21" i="10"/>
  <c r="N25" i="10"/>
  <c r="O25" i="10" s="1"/>
  <c r="N26" i="10"/>
  <c r="O26" i="10" s="1"/>
  <c r="L20" i="12"/>
  <c r="L14" i="12"/>
  <c r="N23" i="10"/>
  <c r="O23" i="10" s="1"/>
  <c r="L15" i="12"/>
  <c r="L21" i="12"/>
  <c r="O21" i="11"/>
  <c r="Y16" i="11" s="1"/>
  <c r="O15" i="11"/>
  <c r="Y10" i="11" s="1"/>
  <c r="Y10" i="9"/>
  <c r="O25" i="9"/>
  <c r="N28" i="9"/>
  <c r="I28" i="9"/>
  <c r="N28" i="10"/>
  <c r="O28" i="10" s="1"/>
  <c r="N27" i="10"/>
  <c r="O27" i="10" s="1"/>
  <c r="N29" i="10"/>
  <c r="O29" i="10" s="1"/>
  <c r="N22" i="10"/>
  <c r="O22" i="10" s="1"/>
  <c r="O10" i="10"/>
  <c r="O13" i="10"/>
  <c r="L18" i="10"/>
  <c r="L14" i="10"/>
  <c r="F35" i="10" s="1"/>
  <c r="L21" i="10"/>
  <c r="B41" i="14"/>
  <c r="F41" i="14" s="1"/>
  <c r="B49" i="14"/>
  <c r="O16" i="10"/>
  <c r="O15" i="10"/>
  <c r="O17" i="10"/>
  <c r="N20" i="10"/>
  <c r="O20" i="10" s="1"/>
  <c r="O19" i="10"/>
  <c r="P49" i="14" l="1"/>
  <c r="E37" i="10"/>
  <c r="G35" i="10"/>
  <c r="N30" i="10"/>
  <c r="B35" i="14" s="1"/>
  <c r="X30" i="10"/>
  <c r="B36" i="14" s="1"/>
  <c r="H35" i="10"/>
  <c r="H37" i="10" s="1"/>
  <c r="F36" i="10"/>
  <c r="L30" i="10"/>
  <c r="G36" i="10"/>
  <c r="P41" i="14"/>
  <c r="V16" i="12"/>
  <c r="L46" i="12"/>
  <c r="B51" i="14" s="1"/>
  <c r="V10" i="12"/>
  <c r="Y27" i="10"/>
  <c r="Y23" i="10"/>
  <c r="O46" i="11"/>
  <c r="B43" i="14" s="1"/>
  <c r="Y46" i="11"/>
  <c r="O28" i="9"/>
  <c r="O12" i="10"/>
  <c r="Y10" i="10" s="1"/>
  <c r="O21" i="10"/>
  <c r="Y20" i="10" s="1"/>
  <c r="O18" i="10"/>
  <c r="Y17" i="10" s="1"/>
  <c r="O14" i="10"/>
  <c r="Y14" i="10" s="1"/>
  <c r="B50" i="14"/>
  <c r="B42" i="14"/>
  <c r="F42" i="14" s="1"/>
  <c r="G37" i="10" l="1"/>
  <c r="I36" i="10"/>
  <c r="P50" i="14"/>
  <c r="F37" i="10"/>
  <c r="O30" i="10"/>
  <c r="I35" i="10"/>
  <c r="L34" i="14" s="1"/>
  <c r="Y30" i="10"/>
  <c r="P42" i="14"/>
  <c r="P33" i="14"/>
  <c r="B45" i="14"/>
  <c r="J36" i="10" l="1"/>
  <c r="L35" i="14"/>
  <c r="J35" i="10"/>
  <c r="I37" i="10"/>
  <c r="B65" i="14"/>
  <c r="B71" i="14" s="1"/>
  <c r="B25" i="14" l="1"/>
  <c r="P25" i="14" l="1"/>
  <c r="B27" i="14"/>
  <c r="J17" i="14" l="1"/>
  <c r="G1" i="5"/>
  <c r="L20" i="5"/>
  <c r="L19" i="5"/>
  <c r="L18" i="5"/>
  <c r="L17" i="5"/>
  <c r="L16" i="5"/>
  <c r="L15" i="5"/>
  <c r="L14" i="5"/>
  <c r="L13" i="5"/>
  <c r="L12" i="5"/>
  <c r="L11" i="5"/>
  <c r="L10" i="5"/>
  <c r="L9" i="5"/>
  <c r="G4" i="5"/>
  <c r="G2" i="5"/>
  <c r="J21" i="5" l="1"/>
  <c r="G3" i="5"/>
  <c r="M25" i="9" l="1"/>
  <c r="M27" i="9" l="1"/>
  <c r="M28" i="9" s="1"/>
  <c r="Y22" i="9" l="1"/>
  <c r="Y28" i="9" s="1"/>
  <c r="B34" i="14"/>
  <c r="P34" i="14" l="1"/>
  <c r="B26" i="14"/>
  <c r="J20" i="14" s="1"/>
  <c r="J22" i="14" s="1"/>
  <c r="M19" i="14" l="1"/>
  <c r="M18" i="14"/>
  <c r="M17" i="14"/>
  <c r="M20" i="14"/>
  <c r="P26" i="14"/>
  <c r="J16" i="14"/>
  <c r="B37" i="14"/>
  <c r="B29" i="14"/>
  <c r="L36" i="14" l="1"/>
  <c r="P65" i="14" l="1"/>
  <c r="P46" i="12" l="1"/>
  <c r="V40" i="12" s="1"/>
  <c r="V46" i="12" s="1"/>
  <c r="T46" i="12"/>
  <c r="U46" i="12" l="1"/>
  <c r="B52" i="14" s="1"/>
  <c r="B53" i="14" l="1"/>
  <c r="J21" i="14"/>
  <c r="D52" i="14" l="1"/>
  <c r="N19" i="14"/>
  <c r="N17" i="14"/>
  <c r="N18" i="14"/>
  <c r="B56" i="14"/>
  <c r="C43" i="14"/>
  <c r="C27" i="14"/>
  <c r="C51" i="14"/>
  <c r="C35" i="14"/>
  <c r="P43" i="14"/>
  <c r="P35" i="14"/>
  <c r="P51" i="14"/>
  <c r="L21" i="14"/>
  <c r="P27" i="14"/>
  <c r="N20" i="14" l="1"/>
  <c r="M34" i="14"/>
  <c r="N34" i="14" s="1"/>
  <c r="D28" i="14"/>
  <c r="D29" i="14" s="1"/>
  <c r="P28" i="14"/>
  <c r="P29" i="14" s="1"/>
  <c r="P44" i="14"/>
  <c r="P45" i="14" s="1"/>
  <c r="M35" i="14"/>
  <c r="N35" i="14" s="1"/>
  <c r="M21" i="14"/>
  <c r="P52" i="14" s="1"/>
  <c r="P53" i="14" s="1"/>
  <c r="D36" i="14"/>
  <c r="D37" i="14" s="1"/>
  <c r="P36" i="14"/>
  <c r="P37" i="14" s="1"/>
  <c r="C37" i="14"/>
  <c r="F35" i="14"/>
  <c r="C53" i="14"/>
  <c r="C29" i="14"/>
  <c r="D44" i="14"/>
  <c r="F44" i="14" s="1"/>
  <c r="C45" i="14"/>
  <c r="F43" i="14"/>
  <c r="N21" i="14"/>
  <c r="D53" i="14"/>
  <c r="F45" i="14" l="1"/>
  <c r="C56" i="14"/>
  <c r="O54" i="14"/>
  <c r="C71" i="14"/>
  <c r="D45" i="14"/>
  <c r="D56" i="14" s="1"/>
  <c r="N36" i="14"/>
  <c r="M36" i="14"/>
  <c r="P56" i="14"/>
  <c r="D71" i="14" l="1"/>
  <c r="F34" i="14"/>
  <c r="F36" i="14"/>
  <c r="J51" i="14"/>
  <c r="J52" i="14" s="1"/>
  <c r="J27" i="14"/>
  <c r="J28" i="14" s="1"/>
  <c r="E26" i="14" l="1"/>
  <c r="F26" i="14" s="1"/>
  <c r="E25" i="14"/>
  <c r="F25" i="14" s="1"/>
  <c r="E28" i="14"/>
  <c r="F28" i="14" s="1"/>
  <c r="E27" i="14"/>
  <c r="F27" i="14" s="1"/>
  <c r="E52" i="14"/>
  <c r="F52" i="14" s="1"/>
  <c r="E51" i="14"/>
  <c r="F51" i="14" s="1"/>
  <c r="E50" i="14"/>
  <c r="F50" i="14" s="1"/>
  <c r="E49" i="14"/>
  <c r="F33" i="14"/>
  <c r="F37" i="14" s="1"/>
  <c r="E37" i="14"/>
  <c r="F49" i="14" l="1"/>
  <c r="F53" i="14" s="1"/>
  <c r="E53" i="14"/>
  <c r="F29" i="14"/>
  <c r="E29" i="14"/>
  <c r="E56" i="14" l="1"/>
  <c r="F56" i="14" s="1"/>
  <c r="J65" i="14" l="1"/>
  <c r="F65" i="14" s="1"/>
  <c r="F57" i="14"/>
  <c r="E65" i="14" l="1"/>
  <c r="E71" i="14" s="1"/>
  <c r="F71" i="14" s="1"/>
  <c r="F72" i="14" s="1"/>
  <c r="F74" i="14" s="1"/>
  <c r="F75" i="14" l="1"/>
  <c r="D84" i="14"/>
  <c r="D91" i="14" s="1"/>
  <c r="C84" i="14"/>
  <c r="C91" i="14" s="1"/>
  <c r="C93"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A28" authorId="0" shapeId="0" xr:uid="{00000000-0006-0000-0300-000001000000}">
      <text>
        <r>
          <rPr>
            <b/>
            <sz val="9"/>
            <color indexed="81"/>
            <rFont val="Tahoma"/>
            <family val="2"/>
          </rPr>
          <t xml:space="preserve"> (prestations de service, acquisition de petits matériels et fournitures) </t>
        </r>
      </text>
    </comment>
    <comment ref="A36" authorId="0" shapeId="0" xr:uid="{00000000-0006-0000-0300-000002000000}">
      <text>
        <r>
          <rPr>
            <b/>
            <sz val="9"/>
            <color indexed="81"/>
            <rFont val="Tahoma"/>
            <family val="2"/>
          </rPr>
          <t xml:space="preserve"> (prestations de service, acquisition de petits matériels et fournitures) </t>
        </r>
      </text>
    </comment>
    <comment ref="A44" authorId="0" shapeId="0" xr:uid="{00000000-0006-0000-0300-000003000000}">
      <text>
        <r>
          <rPr>
            <b/>
            <sz val="9"/>
            <color indexed="81"/>
            <rFont val="Tahoma"/>
            <family val="2"/>
          </rPr>
          <t xml:space="preserve"> (prestations de service, acquisition de petits matériels et fournitures) </t>
        </r>
      </text>
    </comment>
    <comment ref="A52" authorId="0" shapeId="0" xr:uid="{60A5BC70-46C0-4326-9094-68BFF7FD3B95}">
      <text>
        <r>
          <rPr>
            <b/>
            <sz val="9"/>
            <color indexed="81"/>
            <rFont val="Tahoma"/>
            <family val="2"/>
          </rPr>
          <t xml:space="preserve"> (prestations de service, acquisition de petits matériels et fournitures) </t>
        </r>
      </text>
    </comment>
    <comment ref="A64" authorId="0" shapeId="0" xr:uid="{00000000-0006-0000-0300-000004000000}">
      <text>
        <r>
          <rPr>
            <b/>
            <sz val="9"/>
            <color indexed="81"/>
            <rFont val="Tahoma"/>
            <family val="2"/>
          </rPr>
          <t xml:space="preserve"> (prestations de service, acquisition de petits matériels et fournitures) </t>
        </r>
      </text>
    </comment>
    <comment ref="O64" authorId="0" shapeId="0" xr:uid="{BE13026D-2899-479B-936A-90C131288D30}">
      <text>
        <r>
          <rPr>
            <b/>
            <sz val="9"/>
            <color indexed="81"/>
            <rFont val="Tahoma"/>
            <family val="2"/>
          </rPr>
          <t xml:space="preserve"> (prestations de service, acquisition de petits matériels et fournitures)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Bastien RABEYROLLES</author>
  </authors>
  <commentList>
    <comment ref="P2" authorId="0" shapeId="0" xr:uid="{4C786ABB-E773-4C59-8F2E-79C8CB735EA2}">
      <text>
        <r>
          <rPr>
            <b/>
            <sz val="9"/>
            <color indexed="81"/>
            <rFont val="Tahoma"/>
            <family val="2"/>
          </rPr>
          <t>ou à répartir par action si matériel servant à plusieurs actions</t>
        </r>
        <r>
          <rPr>
            <sz val="9"/>
            <color indexed="81"/>
            <rFont val="Tahoma"/>
            <family val="2"/>
          </rPr>
          <t xml:space="preserve">
</t>
        </r>
      </text>
    </comment>
    <comment ref="T2" authorId="0" shapeId="0" xr:uid="{00000000-0006-0000-0400-000001000000}">
      <text>
        <r>
          <rPr>
            <b/>
            <sz val="9"/>
            <color indexed="81"/>
            <rFont val="Tahoma"/>
            <family val="2"/>
          </rPr>
          <t>ou à répartir par action si matériel servant à plusieurs actions</t>
        </r>
        <r>
          <rPr>
            <sz val="9"/>
            <color indexed="81"/>
            <rFont val="Tahoma"/>
            <family val="2"/>
          </rPr>
          <t xml:space="preserve">
</t>
        </r>
      </text>
    </comment>
    <comment ref="K3" authorId="1" shapeId="0" xr:uid="{861435F8-8BCD-43C8-8A81-F80473149731}">
      <text>
        <r>
          <rPr>
            <b/>
            <sz val="9"/>
            <color indexed="81"/>
            <rFont val="Tahoma"/>
            <family val="2"/>
          </rPr>
          <t>indiquez le nombre de repas dans les cases blanches</t>
        </r>
      </text>
    </comment>
    <comment ref="L3" authorId="1" shapeId="0" xr:uid="{4FC30961-D6AC-42C2-90C8-C6CA8B9C37FF}">
      <text>
        <r>
          <rPr>
            <b/>
            <sz val="9"/>
            <color indexed="81"/>
            <rFont val="Tahoma"/>
            <family val="2"/>
          </rPr>
          <t>indiquez le nombre de km parcourus dans les cases blanches</t>
        </r>
      </text>
    </comment>
    <comment ref="K4" authorId="1" shapeId="0" xr:uid="{15E0CDA7-FEB6-4018-9869-C6C164AFEC9C}">
      <text>
        <r>
          <rPr>
            <b/>
            <sz val="9"/>
            <color indexed="81"/>
            <rFont val="Tahoma"/>
            <family val="2"/>
          </rPr>
          <t>cout de remboursement forfaitaire par repas pris</t>
        </r>
        <r>
          <rPr>
            <sz val="9"/>
            <color indexed="81"/>
            <rFont val="Tahoma"/>
            <family val="2"/>
          </rPr>
          <t xml:space="preserve">
</t>
        </r>
      </text>
    </comment>
    <comment ref="L4" authorId="1" shapeId="0" xr:uid="{80925BFB-C268-49B2-ACD6-C2011E2476E5}">
      <text>
        <r>
          <rPr>
            <b/>
            <sz val="9"/>
            <color indexed="81"/>
            <rFont val="Tahoma"/>
            <family val="2"/>
          </rPr>
          <t xml:space="preserve">taux d'indémnité kmtrique pour toute structure
</t>
        </r>
      </text>
    </comment>
    <comment ref="H10" authorId="1" shapeId="0" xr:uid="{4EC4ADA4-E930-40F5-B50A-1E1AF1CF96CF}">
      <text>
        <r>
          <rPr>
            <b/>
            <sz val="9"/>
            <color indexed="81"/>
            <rFont val="Tahoma"/>
            <family val="2"/>
          </rPr>
          <t>à paramétrer par la structure selon justificatifs fournis</t>
        </r>
      </text>
    </comment>
    <comment ref="H11" authorId="1" shapeId="0" xr:uid="{56E42F4C-C3DD-4DD6-93FA-3CD75882C5E7}">
      <text>
        <r>
          <rPr>
            <b/>
            <sz val="9"/>
            <color indexed="81"/>
            <rFont val="Tahoma"/>
            <family val="2"/>
          </rPr>
          <t>à paramétrer par la structure selon justificatifs fournis</t>
        </r>
      </text>
    </comment>
    <comment ref="H12" authorId="1" shapeId="0" xr:uid="{0E3610F1-8E8F-4F1D-BF36-8B947FCF9077}">
      <text>
        <r>
          <rPr>
            <b/>
            <sz val="9"/>
            <color indexed="81"/>
            <rFont val="Tahoma"/>
            <family val="2"/>
          </rPr>
          <t>à paramétrer par la structure selon justificatifs fournis</t>
        </r>
      </text>
    </comment>
    <comment ref="H13" authorId="1" shapeId="0" xr:uid="{45EE4E7A-28D1-434F-9E5B-DE35CAAD841C}">
      <text>
        <r>
          <rPr>
            <b/>
            <sz val="9"/>
            <color indexed="81"/>
            <rFont val="Tahoma"/>
            <family val="2"/>
          </rPr>
          <t>à paramétrer par la structure selon justificatifs fournis</t>
        </r>
      </text>
    </comment>
    <comment ref="H14" authorId="1" shapeId="0" xr:uid="{8B52238C-6D72-470B-B130-7F737D09A86D}">
      <text>
        <r>
          <rPr>
            <b/>
            <sz val="9"/>
            <color indexed="81"/>
            <rFont val="Tahoma"/>
            <family val="2"/>
          </rPr>
          <t>à paramétrer par la structure selon justificatifs fournis</t>
        </r>
      </text>
    </comment>
    <comment ref="H15" authorId="1" shapeId="0" xr:uid="{1973E0D3-5EC8-4C96-A8A8-EB51457BD983}">
      <text>
        <r>
          <rPr>
            <b/>
            <sz val="9"/>
            <color indexed="81"/>
            <rFont val="Tahoma"/>
            <family val="2"/>
          </rPr>
          <t>à paramétrer par la structure selon justificatifs fournis</t>
        </r>
      </text>
    </comment>
    <comment ref="H16" authorId="1" shapeId="0" xr:uid="{A32158C8-4F9A-493D-B995-6F398CCFA073}">
      <text>
        <r>
          <rPr>
            <b/>
            <sz val="9"/>
            <color indexed="81"/>
            <rFont val="Tahoma"/>
            <family val="2"/>
          </rPr>
          <t>à paramétrer par la structure selon justificatifs fournis</t>
        </r>
      </text>
    </comment>
    <comment ref="H17" authorId="1" shapeId="0" xr:uid="{32F16064-CBDB-4940-9E07-539B55AE5B96}">
      <text>
        <r>
          <rPr>
            <b/>
            <sz val="9"/>
            <color indexed="81"/>
            <rFont val="Tahoma"/>
            <family val="2"/>
          </rPr>
          <t>à paramétrer par la structure selon justificatifs fournis</t>
        </r>
      </text>
    </comment>
    <comment ref="H18" authorId="1" shapeId="0" xr:uid="{A497D916-D724-4F83-82D7-ACDEE825DE10}">
      <text>
        <r>
          <rPr>
            <b/>
            <sz val="9"/>
            <color indexed="81"/>
            <rFont val="Tahoma"/>
            <family val="2"/>
          </rPr>
          <t>à paramétrer par la structure selon justificatifs fournis</t>
        </r>
      </text>
    </comment>
    <comment ref="H19" authorId="1" shapeId="0" xr:uid="{3C712565-454E-4DCE-8B1B-0C65E2CE1F05}">
      <text>
        <r>
          <rPr>
            <b/>
            <sz val="9"/>
            <color indexed="81"/>
            <rFont val="Tahoma"/>
            <family val="2"/>
          </rPr>
          <t>à paramétrer par la structure selon justificatifs fournis</t>
        </r>
      </text>
    </comment>
    <comment ref="H20" authorId="1" shapeId="0" xr:uid="{4F368A33-B14A-440E-989D-CD78005D9DD6}">
      <text>
        <r>
          <rPr>
            <b/>
            <sz val="9"/>
            <color indexed="81"/>
            <rFont val="Tahoma"/>
            <family val="2"/>
          </rPr>
          <t>à paramétrer par la structure selon justificatifs fournis</t>
        </r>
      </text>
    </comment>
    <comment ref="H21" authorId="1" shapeId="0" xr:uid="{56066121-1461-4C71-849E-91627E6F2D5A}">
      <text>
        <r>
          <rPr>
            <b/>
            <sz val="9"/>
            <color indexed="81"/>
            <rFont val="Tahoma"/>
            <family val="2"/>
          </rPr>
          <t>à paramétrer par la structure selon justificatifs fournis</t>
        </r>
      </text>
    </comment>
    <comment ref="H22" authorId="1" shapeId="0" xr:uid="{6705D055-0502-4CED-92AE-F454B7D280ED}">
      <text>
        <r>
          <rPr>
            <b/>
            <sz val="9"/>
            <color indexed="81"/>
            <rFont val="Tahoma"/>
            <family val="2"/>
          </rPr>
          <t>à paramétrer par la structure selon justificatifs fournis</t>
        </r>
      </text>
    </comment>
    <comment ref="H23" authorId="1" shapeId="0" xr:uid="{C411339A-FBDB-433D-A65B-8A855F9A26B3}">
      <text>
        <r>
          <rPr>
            <b/>
            <sz val="9"/>
            <color indexed="81"/>
            <rFont val="Tahoma"/>
            <family val="2"/>
          </rPr>
          <t>à paramétrer par la structure selon justificatifs fournis</t>
        </r>
      </text>
    </comment>
    <comment ref="H24" authorId="1" shapeId="0" xr:uid="{AA21AA8C-B6A6-4E9F-A945-7180855C737E}">
      <text>
        <r>
          <rPr>
            <b/>
            <sz val="9"/>
            <color indexed="81"/>
            <rFont val="Tahoma"/>
            <family val="2"/>
          </rPr>
          <t>à paramétrer par la structure selon justificatifs fournis</t>
        </r>
      </text>
    </comment>
    <comment ref="H25" authorId="1" shapeId="0" xr:uid="{CAD64731-3A87-4339-995F-8F0C3D085118}">
      <text>
        <r>
          <rPr>
            <b/>
            <sz val="9"/>
            <color indexed="81"/>
            <rFont val="Tahoma"/>
            <family val="2"/>
          </rPr>
          <t>à paramétrer par la structure selon justificatifs fournis</t>
        </r>
      </text>
    </comment>
    <comment ref="H26" authorId="1" shapeId="0" xr:uid="{413459A7-5F8C-43DB-9F35-EDE49D58A42A}">
      <text>
        <r>
          <rPr>
            <b/>
            <sz val="9"/>
            <color indexed="81"/>
            <rFont val="Tahoma"/>
            <family val="2"/>
          </rPr>
          <t>à paramétrer par la structure selon justificatifs fournis</t>
        </r>
      </text>
    </comment>
    <comment ref="H27" authorId="1" shapeId="0" xr:uid="{56C933DE-D0B1-4D42-8ED5-86319940E896}">
      <text>
        <r>
          <rPr>
            <b/>
            <sz val="9"/>
            <color indexed="81"/>
            <rFont val="Tahoma"/>
            <family val="2"/>
          </rPr>
          <t>à paramétrer par la structure selon justificatifs fournis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Bastien RABEYROLLES</author>
    <author>tc={723CB771-8B59-47A9-8650-BDE5DAEBE9C5}</author>
    <author>tc={253D244A-6F2A-42A4-8900-983B7AE14452}</author>
    <author>tc={B674047E-22B2-4F8D-B090-319E966D0C56}</author>
  </authors>
  <commentList>
    <comment ref="J3" authorId="0" shapeId="0" xr:uid="{219F5CAE-09CC-44C0-840D-2DDD594870E9}">
      <text>
        <r>
          <rPr>
            <b/>
            <sz val="9"/>
            <color indexed="81"/>
            <rFont val="Tahoma"/>
            <family val="2"/>
          </rPr>
          <t>indiquez le nombre de repas dans les cases blanches</t>
        </r>
      </text>
    </comment>
    <comment ref="K3" authorId="0" shapeId="0" xr:uid="{B48DC93E-A551-4841-801E-9F32DD9B71AC}">
      <text>
        <r>
          <rPr>
            <b/>
            <sz val="9"/>
            <color indexed="81"/>
            <rFont val="Tahoma"/>
            <family val="2"/>
          </rPr>
          <t>indiquez le nombre de km parcourus dans les cases blanches</t>
        </r>
      </text>
    </comment>
    <comment ref="J4" authorId="0" shapeId="0" xr:uid="{2C26EACD-06EC-48B0-97E8-450C43560FB5}">
      <text>
        <r>
          <rPr>
            <b/>
            <sz val="9"/>
            <color indexed="81"/>
            <rFont val="Tahoma"/>
            <family val="2"/>
          </rPr>
          <t>cout de remboursement forfaitaire par repas pris</t>
        </r>
        <r>
          <rPr>
            <sz val="9"/>
            <color indexed="81"/>
            <rFont val="Tahoma"/>
            <family val="2"/>
          </rPr>
          <t xml:space="preserve">
</t>
        </r>
      </text>
    </comment>
    <comment ref="K4" authorId="0" shapeId="0" xr:uid="{94A4ADD9-F813-4B20-91D3-9FB2848AAC93}">
      <text>
        <r>
          <rPr>
            <b/>
            <sz val="9"/>
            <color indexed="81"/>
            <rFont val="Tahoma"/>
            <family val="2"/>
          </rPr>
          <t xml:space="preserve">taux d'indémnité kmtrique pour toute structure
</t>
        </r>
      </text>
    </comment>
    <comment ref="N7" authorId="0" shapeId="0" xr:uid="{A336A824-6334-4F40-A861-D56068FE0370}">
      <text>
        <r>
          <rPr>
            <b/>
            <sz val="9"/>
            <color indexed="81"/>
            <rFont val="Tahoma"/>
            <charset val="1"/>
          </rPr>
          <t>le taux de frais de structure est à définir par partenaire dans l'onglet "frais de structure".</t>
        </r>
      </text>
    </comment>
    <comment ref="N8" authorId="0" shapeId="0" xr:uid="{7AFEF393-053E-4560-9F82-918436F4DF36}">
      <text>
        <r>
          <rPr>
            <b/>
            <sz val="9"/>
            <color indexed="81"/>
            <rFont val="Tahoma"/>
            <charset val="1"/>
          </rPr>
          <t>le taux de frais de structure est à définir par partenaire dans l'onglet "frais de structure".</t>
        </r>
      </text>
    </comment>
    <comment ref="N9" authorId="0" shapeId="0" xr:uid="{9504DF19-2658-4CA6-BA7E-151DAC39ADF0}">
      <text>
        <r>
          <rPr>
            <b/>
            <sz val="9"/>
            <color indexed="81"/>
            <rFont val="Tahoma"/>
            <charset val="1"/>
          </rPr>
          <t>le taux de frais de structure est à définir par partenaire dans l'onglet "frais de structure".</t>
        </r>
      </text>
    </comment>
    <comment ref="F10" authorId="0" shapeId="0" xr:uid="{DA315D36-49CE-4E05-8F9B-E52248F19C7A}">
      <text>
        <r>
          <rPr>
            <b/>
            <sz val="9"/>
            <color indexed="81"/>
            <rFont val="Tahoma"/>
            <family val="2"/>
          </rPr>
          <t>à paramétrer par la structure selon justificatifs fournis</t>
        </r>
      </text>
    </comment>
    <comment ref="K10" authorId="1" shapeId="0" xr:uid="{723CB771-8B59-47A9-8650-BDE5DAEBE9C5}">
      <text>
        <r>
          <rPr>
            <sz val="11"/>
            <color indexed="64"/>
            <rFont val="Calibri"/>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de km: 80 km AR agropole - montmorillon</t>
        </r>
      </text>
    </comment>
    <comment ref="E12" authorId="2" shapeId="0" xr:uid="{253D244A-6F2A-42A4-8900-983B7AE14452}">
      <text>
        <r>
          <rPr>
            <sz val="11"/>
            <color indexed="64"/>
            <rFont val="Calibri"/>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de 8j par PGDH (plafond à 6j)</t>
        </r>
      </text>
    </comment>
    <comment ref="F12" authorId="0" shapeId="0" xr:uid="{D104D490-C331-4523-ADC4-5CED37347738}">
      <text>
        <r>
          <rPr>
            <b/>
            <sz val="9"/>
            <color indexed="81"/>
            <rFont val="Tahoma"/>
            <family val="2"/>
          </rPr>
          <t>à paramétrer par la structure selon justificatifs fournis</t>
        </r>
      </text>
    </comment>
    <comment ref="F13" authorId="0" shapeId="0" xr:uid="{B7E9AECE-39C7-48A1-94F9-5A9FE59909BA}">
      <text>
        <r>
          <rPr>
            <b/>
            <sz val="9"/>
            <color indexed="81"/>
            <rFont val="Tahoma"/>
            <family val="2"/>
          </rPr>
          <t>à paramétrer par la structure selon justificatifs fournis</t>
        </r>
      </text>
    </comment>
    <comment ref="F14" authorId="0" shapeId="0" xr:uid="{5D01E51B-BF67-40A3-A136-D4FA8FA39E9D}">
      <text>
        <r>
          <rPr>
            <b/>
            <sz val="9"/>
            <color indexed="81"/>
            <rFont val="Tahoma"/>
            <family val="2"/>
          </rPr>
          <t>à paramétrer par la structure selon justificatifs fournis</t>
        </r>
      </text>
    </comment>
    <comment ref="F15" authorId="0" shapeId="0" xr:uid="{9EDBD1DC-2F6A-43B8-89F3-E38200EDDD8E}">
      <text>
        <r>
          <rPr>
            <b/>
            <sz val="9"/>
            <color indexed="81"/>
            <rFont val="Tahoma"/>
            <family val="2"/>
          </rPr>
          <t>à paramétrer par la structure selon justificatifs fournis</t>
        </r>
      </text>
    </comment>
    <comment ref="F16" authorId="0" shapeId="0" xr:uid="{059A6617-F9BD-47FB-8632-CDDA51EA959F}">
      <text>
        <r>
          <rPr>
            <b/>
            <sz val="9"/>
            <color indexed="81"/>
            <rFont val="Tahoma"/>
            <family val="2"/>
          </rPr>
          <t>à paramétrer par la structure selon justificatifs fournis</t>
        </r>
      </text>
    </comment>
    <comment ref="F17" authorId="0" shapeId="0" xr:uid="{EA12C6E8-002C-4C39-BF32-B4AA4F6EA1D8}">
      <text>
        <r>
          <rPr>
            <b/>
            <sz val="9"/>
            <color indexed="81"/>
            <rFont val="Tahoma"/>
            <family val="2"/>
          </rPr>
          <t>à paramétrer par la structure selon justificatifs fournis</t>
        </r>
      </text>
    </comment>
    <comment ref="F18" authorId="0" shapeId="0" xr:uid="{48DD5AEB-1E22-4545-ADC4-3EFA95D17B75}">
      <text>
        <r>
          <rPr>
            <b/>
            <sz val="9"/>
            <color indexed="81"/>
            <rFont val="Tahoma"/>
            <family val="2"/>
          </rPr>
          <t>à paramétrer par la structure selon justificatifs fournis</t>
        </r>
      </text>
    </comment>
    <comment ref="F19" authorId="0" shapeId="0" xr:uid="{65656D7A-2E40-4D91-ADFC-CC069F849293}">
      <text>
        <r>
          <rPr>
            <b/>
            <sz val="9"/>
            <color indexed="81"/>
            <rFont val="Tahoma"/>
            <family val="2"/>
          </rPr>
          <t>à paramétrer par la structure selon justificatifs fournis</t>
        </r>
      </text>
    </comment>
    <comment ref="F20" authorId="0" shapeId="0" xr:uid="{DB78469E-1E53-4D6F-89F1-3490B6275DD9}">
      <text>
        <r>
          <rPr>
            <b/>
            <sz val="9"/>
            <color indexed="81"/>
            <rFont val="Tahoma"/>
            <family val="2"/>
          </rPr>
          <t>à paramétrer par la structure selon justificatifs fournis</t>
        </r>
      </text>
    </comment>
    <comment ref="F21" authorId="0" shapeId="0" xr:uid="{FD5ABC08-CCE8-41A1-9EA2-E294A8F9B71B}">
      <text>
        <r>
          <rPr>
            <b/>
            <sz val="9"/>
            <color indexed="81"/>
            <rFont val="Tahoma"/>
            <family val="2"/>
          </rPr>
          <t>à paramétrer par la structure selon justificatifs fournis</t>
        </r>
      </text>
    </comment>
    <comment ref="F22" authorId="0" shapeId="0" xr:uid="{2113DE09-ED8F-4E37-B74C-FB39A2C40710}">
      <text>
        <r>
          <rPr>
            <b/>
            <sz val="9"/>
            <color indexed="81"/>
            <rFont val="Tahoma"/>
            <family val="2"/>
          </rPr>
          <t>à paramétrer par la structure selon justificatifs fournis</t>
        </r>
      </text>
    </comment>
    <comment ref="F23" authorId="0" shapeId="0" xr:uid="{82606865-3422-4C85-A9F0-9E7ADBF6AD34}">
      <text>
        <r>
          <rPr>
            <b/>
            <sz val="9"/>
            <color indexed="81"/>
            <rFont val="Tahoma"/>
            <family val="2"/>
          </rPr>
          <t>à paramétrer par la structure selon justificatifs fournis</t>
        </r>
      </text>
    </comment>
    <comment ref="E25" authorId="3" shapeId="0" xr:uid="{B674047E-22B2-4F8D-B090-319E966D0C56}">
      <text>
        <r>
          <rPr>
            <sz val="11"/>
            <color indexed="64"/>
            <rFont val="Calibri"/>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de 8j par PGDH (plafond à 6j)</t>
        </r>
      </text>
    </comment>
    <comment ref="F25" authorId="0" shapeId="0" xr:uid="{589D82C1-E055-4184-8B32-EBD19C516271}">
      <text>
        <r>
          <rPr>
            <b/>
            <sz val="9"/>
            <color indexed="81"/>
            <rFont val="Tahoma"/>
            <family val="2"/>
          </rPr>
          <t>à paramétrer par la structure selon justificatifs fournis</t>
        </r>
      </text>
    </comment>
    <comment ref="F26" authorId="0" shapeId="0" xr:uid="{6BED4593-8983-44A2-9D49-4731F160E565}">
      <text>
        <r>
          <rPr>
            <b/>
            <sz val="9"/>
            <color indexed="81"/>
            <rFont val="Tahoma"/>
            <family val="2"/>
          </rPr>
          <t>à paramétrer par la structure selon justificatifs fournis</t>
        </r>
      </text>
    </comment>
    <comment ref="F27" authorId="0" shapeId="0" xr:uid="{4F8A2FDB-C3AC-43BB-94A4-D3FC61481508}">
      <text>
        <r>
          <rPr>
            <b/>
            <sz val="9"/>
            <color indexed="81"/>
            <rFont val="Tahoma"/>
            <family val="2"/>
          </rPr>
          <t>à paramétrer par la structure selon justificatifs fournis</t>
        </r>
      </text>
    </comment>
    <comment ref="F28" authorId="0" shapeId="0" xr:uid="{FF0794B5-F30A-46B1-B2B3-C08ACE2561DA}">
      <text>
        <r>
          <rPr>
            <b/>
            <sz val="9"/>
            <color indexed="81"/>
            <rFont val="Tahoma"/>
            <family val="2"/>
          </rPr>
          <t>à paramétrer par la structure selon justificatifs fournis</t>
        </r>
      </text>
    </comment>
    <comment ref="F29" authorId="0" shapeId="0" xr:uid="{4B05E46B-7592-45D0-925A-4DCAAAFD5DAC}">
      <text>
        <r>
          <rPr>
            <b/>
            <sz val="9"/>
            <color indexed="81"/>
            <rFont val="Tahoma"/>
            <family val="2"/>
          </rPr>
          <t>à paramétrer par la structure selon justificatifs fournis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author>
    <author>Bastien RABEYROLLES</author>
  </authors>
  <commentList>
    <comment ref="P2" authorId="0" shapeId="0" xr:uid="{88903EEA-7D18-4AE2-9ADE-3CD5A0ED2F4A}">
      <text>
        <r>
          <rPr>
            <b/>
            <sz val="9"/>
            <color indexed="81"/>
            <rFont val="Tahoma"/>
            <family val="2"/>
          </rPr>
          <t>ou à répartir par action si matériel servant à plusieurs actions</t>
        </r>
        <r>
          <rPr>
            <sz val="9"/>
            <color indexed="81"/>
            <rFont val="Tahoma"/>
            <family val="2"/>
          </rPr>
          <t xml:space="preserve">
</t>
        </r>
      </text>
    </comment>
    <comment ref="T2" authorId="0" shapeId="0" xr:uid="{1EC31213-1F4F-4294-9188-2A2CA4A0EBD8}">
      <text>
        <r>
          <rPr>
            <b/>
            <sz val="9"/>
            <color indexed="81"/>
            <rFont val="Tahoma"/>
            <family val="2"/>
          </rPr>
          <t>ou à répartir par action si matériel servant à plusieurs actions</t>
        </r>
        <r>
          <rPr>
            <sz val="9"/>
            <color indexed="81"/>
            <rFont val="Tahoma"/>
            <family val="2"/>
          </rPr>
          <t xml:space="preserve">
</t>
        </r>
      </text>
    </comment>
    <comment ref="K3" authorId="1" shapeId="0" xr:uid="{BF8DFB4B-A489-468F-A536-4823C285E691}">
      <text>
        <r>
          <rPr>
            <b/>
            <sz val="9"/>
            <color indexed="81"/>
            <rFont val="Tahoma"/>
            <family val="2"/>
          </rPr>
          <t>indiquez le nombre de repas dans les cases blanches</t>
        </r>
      </text>
    </comment>
    <comment ref="L3" authorId="1" shapeId="0" xr:uid="{D85A923F-BBE3-457D-B3BA-859A514CFF76}">
      <text>
        <r>
          <rPr>
            <b/>
            <sz val="9"/>
            <color indexed="81"/>
            <rFont val="Tahoma"/>
            <family val="2"/>
          </rPr>
          <t>indiquez le nombre de km parcourus dans les cases blanches</t>
        </r>
      </text>
    </comment>
    <comment ref="K4" authorId="1" shapeId="0" xr:uid="{2E550B34-BD43-4ED7-8477-183B3EF1654B}">
      <text>
        <r>
          <rPr>
            <b/>
            <sz val="9"/>
            <color indexed="81"/>
            <rFont val="Tahoma"/>
            <family val="2"/>
          </rPr>
          <t>cout de remboursement forfaitaire par repas pris</t>
        </r>
        <r>
          <rPr>
            <sz val="9"/>
            <color indexed="81"/>
            <rFont val="Tahoma"/>
            <family val="2"/>
          </rPr>
          <t xml:space="preserve">
</t>
        </r>
      </text>
    </comment>
    <comment ref="L4" authorId="1" shapeId="0" xr:uid="{16D2760C-042E-41AE-B13A-A5B9509312AC}">
      <text>
        <r>
          <rPr>
            <b/>
            <sz val="9"/>
            <color indexed="81"/>
            <rFont val="Tahoma"/>
            <family val="2"/>
          </rPr>
          <t xml:space="preserve">taux d'indémnité kmtrique pour toute structure
</t>
        </r>
      </text>
    </comment>
    <comment ref="H10" authorId="1" shapeId="0" xr:uid="{4546770A-2B83-432F-AF91-9D72FE06461E}">
      <text>
        <r>
          <rPr>
            <b/>
            <sz val="9"/>
            <color indexed="81"/>
            <rFont val="Tahoma"/>
            <family val="2"/>
          </rPr>
          <t>à paramétrer par la structure selon justificatifs fournis</t>
        </r>
      </text>
    </comment>
    <comment ref="H11" authorId="1" shapeId="0" xr:uid="{8087B015-1B53-4EBF-9864-3B474EEDB3A7}">
      <text>
        <r>
          <rPr>
            <b/>
            <sz val="9"/>
            <color indexed="81"/>
            <rFont val="Tahoma"/>
            <family val="2"/>
          </rPr>
          <t>à paramétrer par la structure selon justificatifs fournis</t>
        </r>
      </text>
    </comment>
    <comment ref="H12" authorId="1" shapeId="0" xr:uid="{2FA8B3FC-2B3D-4244-B504-72315298A467}">
      <text>
        <r>
          <rPr>
            <b/>
            <sz val="9"/>
            <color indexed="81"/>
            <rFont val="Tahoma"/>
            <family val="2"/>
          </rPr>
          <t>à paramétrer par la structure selon justificatifs fournis</t>
        </r>
      </text>
    </comment>
    <comment ref="H13" authorId="1" shapeId="0" xr:uid="{3A333712-484F-4969-AC26-3A30907E1120}">
      <text>
        <r>
          <rPr>
            <b/>
            <sz val="9"/>
            <color indexed="81"/>
            <rFont val="Tahoma"/>
            <family val="2"/>
          </rPr>
          <t>à paramétrer par la structure selon justificatifs fournis</t>
        </r>
      </text>
    </comment>
    <comment ref="H14" authorId="1" shapeId="0" xr:uid="{25B596ED-D504-4A47-8CC2-A59D6F688E4C}">
      <text>
        <r>
          <rPr>
            <b/>
            <sz val="9"/>
            <color indexed="81"/>
            <rFont val="Tahoma"/>
            <family val="2"/>
          </rPr>
          <t>à paramétrer par la structure selon justificatifs fournis</t>
        </r>
      </text>
    </comment>
    <comment ref="H15" authorId="1" shapeId="0" xr:uid="{6B715DB1-9145-4652-ABC4-D29CA1671550}">
      <text>
        <r>
          <rPr>
            <b/>
            <sz val="9"/>
            <color indexed="81"/>
            <rFont val="Tahoma"/>
            <family val="2"/>
          </rPr>
          <t>à paramétrer par la structure selon justificatifs fournis</t>
        </r>
      </text>
    </comment>
    <comment ref="H16" authorId="1" shapeId="0" xr:uid="{A0EDBE57-C33E-435B-A964-D462DA58D1D1}">
      <text>
        <r>
          <rPr>
            <b/>
            <sz val="9"/>
            <color indexed="81"/>
            <rFont val="Tahoma"/>
            <family val="2"/>
          </rPr>
          <t>à paramétrer par la structure selon justificatifs fournis</t>
        </r>
      </text>
    </comment>
    <comment ref="H17" authorId="1" shapeId="0" xr:uid="{A6ADCBAF-6A56-4AF7-9F17-7EB9064DB681}">
      <text>
        <r>
          <rPr>
            <b/>
            <sz val="9"/>
            <color indexed="81"/>
            <rFont val="Tahoma"/>
            <family val="2"/>
          </rPr>
          <t>à paramétrer par la structure selon justificatifs fournis</t>
        </r>
      </text>
    </comment>
    <comment ref="H18" authorId="1" shapeId="0" xr:uid="{B0CEE90C-6C86-4968-A704-DC5BD024DB0D}">
      <text>
        <r>
          <rPr>
            <b/>
            <sz val="9"/>
            <color indexed="81"/>
            <rFont val="Tahoma"/>
            <family val="2"/>
          </rPr>
          <t>à paramétrer par la structure selon justificatifs fournis</t>
        </r>
      </text>
    </comment>
    <comment ref="H19" authorId="1" shapeId="0" xr:uid="{E010D70F-37E8-42CB-AB7B-8B0BEB65380F}">
      <text>
        <r>
          <rPr>
            <b/>
            <sz val="9"/>
            <color indexed="81"/>
            <rFont val="Tahoma"/>
            <family val="2"/>
          </rPr>
          <t>à paramétrer par la structure selon justificatifs fournis</t>
        </r>
      </text>
    </comment>
    <comment ref="H20" authorId="1" shapeId="0" xr:uid="{6793E3B7-F418-4B65-A39F-85313F2BED58}">
      <text>
        <r>
          <rPr>
            <b/>
            <sz val="9"/>
            <color indexed="81"/>
            <rFont val="Tahoma"/>
            <family val="2"/>
          </rPr>
          <t>à paramétrer par la structure selon justificatifs fournis</t>
        </r>
      </text>
    </comment>
    <comment ref="H21" authorId="1" shapeId="0" xr:uid="{B4D1DDD3-17AF-4060-A764-384BF4B30344}">
      <text>
        <r>
          <rPr>
            <b/>
            <sz val="9"/>
            <color indexed="81"/>
            <rFont val="Tahoma"/>
            <family val="2"/>
          </rPr>
          <t>à paramétrer par la structure selon justificatifs fournis</t>
        </r>
      </text>
    </comment>
    <comment ref="H22" authorId="1" shapeId="0" xr:uid="{A5B8DB0A-38A6-4092-89FE-51DF2B33F843}">
      <text>
        <r>
          <rPr>
            <b/>
            <sz val="9"/>
            <color indexed="81"/>
            <rFont val="Tahoma"/>
            <family val="2"/>
          </rPr>
          <t>à paramétrer par la structure selon justificatifs fournis</t>
        </r>
      </text>
    </comment>
    <comment ref="H23" authorId="1" shapeId="0" xr:uid="{5DBACC29-C29D-486A-9AFA-FD1927FFCF52}">
      <text>
        <r>
          <rPr>
            <b/>
            <sz val="9"/>
            <color indexed="81"/>
            <rFont val="Tahoma"/>
            <family val="2"/>
          </rPr>
          <t>à paramétrer par la structure selon justificatifs fournis</t>
        </r>
      </text>
    </comment>
    <comment ref="H24" authorId="1" shapeId="0" xr:uid="{38DE9433-5F2C-49F4-B31E-A443E69CC71B}">
      <text>
        <r>
          <rPr>
            <b/>
            <sz val="9"/>
            <color indexed="81"/>
            <rFont val="Tahoma"/>
            <family val="2"/>
          </rPr>
          <t>à paramétrer par la structure selon justificatifs fournis</t>
        </r>
      </text>
    </comment>
    <comment ref="H25" authorId="1" shapeId="0" xr:uid="{6EE69580-7CC8-46E3-86E8-B770EF7E8C94}">
      <text>
        <r>
          <rPr>
            <b/>
            <sz val="9"/>
            <color indexed="81"/>
            <rFont val="Tahoma"/>
            <family val="2"/>
          </rPr>
          <t>à paramétrer par la structure selon justificatifs fournis</t>
        </r>
      </text>
    </comment>
    <comment ref="H26" authorId="1" shapeId="0" xr:uid="{6D4201B9-AE84-4ED2-9712-EEC7995EA0BE}">
      <text>
        <r>
          <rPr>
            <b/>
            <sz val="9"/>
            <color indexed="81"/>
            <rFont val="Tahoma"/>
            <family val="2"/>
          </rPr>
          <t>à paramétrer par la structure selon justificatifs fournis</t>
        </r>
      </text>
    </comment>
    <comment ref="H27" authorId="1" shapeId="0" xr:uid="{74B43ACB-F7CC-481D-9620-7181BAFEEB2F}">
      <text>
        <r>
          <rPr>
            <b/>
            <sz val="9"/>
            <color indexed="81"/>
            <rFont val="Tahoma"/>
            <family val="2"/>
          </rPr>
          <t>à paramétrer par la structure selon justificatifs fournis</t>
        </r>
      </text>
    </comment>
    <comment ref="H28" authorId="1" shapeId="0" xr:uid="{7638A390-EE95-4DD2-B9CE-504DFBA6E07F}">
      <text>
        <r>
          <rPr>
            <b/>
            <sz val="9"/>
            <color indexed="81"/>
            <rFont val="Tahoma"/>
            <family val="2"/>
          </rPr>
          <t>à paramétrer par la structure selon justificatifs fournis</t>
        </r>
      </text>
    </comment>
    <comment ref="H29" authorId="1" shapeId="0" xr:uid="{E36BED60-75AF-4D16-A996-507C1A30FE74}">
      <text>
        <r>
          <rPr>
            <b/>
            <sz val="9"/>
            <color indexed="81"/>
            <rFont val="Tahoma"/>
            <family val="2"/>
          </rPr>
          <t>à paramétrer par la structure selon justificatifs fournis</t>
        </r>
      </text>
    </comment>
    <comment ref="H30" authorId="1" shapeId="0" xr:uid="{BEFCF606-F310-472A-8475-936C36325FA8}">
      <text>
        <r>
          <rPr>
            <b/>
            <sz val="9"/>
            <color indexed="81"/>
            <rFont val="Tahoma"/>
            <family val="2"/>
          </rPr>
          <t>à paramétrer par la structure selon justificatifs fournis</t>
        </r>
      </text>
    </comment>
    <comment ref="H31" authorId="1" shapeId="0" xr:uid="{9ADB18FE-7062-4250-A8DD-70CBAC6EA297}">
      <text>
        <r>
          <rPr>
            <b/>
            <sz val="9"/>
            <color indexed="81"/>
            <rFont val="Tahoma"/>
            <family val="2"/>
          </rPr>
          <t>à paramétrer par la structure selon justificatifs fournis</t>
        </r>
      </text>
    </comment>
    <comment ref="H32" authorId="1" shapeId="0" xr:uid="{5ADC4C79-0236-4FD2-9ABF-2D360CF50571}">
      <text>
        <r>
          <rPr>
            <b/>
            <sz val="9"/>
            <color indexed="81"/>
            <rFont val="Tahoma"/>
            <family val="2"/>
          </rPr>
          <t>à paramétrer par la structure selon justificatifs fournis</t>
        </r>
      </text>
    </comment>
    <comment ref="H33" authorId="1" shapeId="0" xr:uid="{37DFCA3D-4CCE-4B5E-AFDA-E75ECBB0EA51}">
      <text>
        <r>
          <rPr>
            <b/>
            <sz val="9"/>
            <color indexed="81"/>
            <rFont val="Tahoma"/>
            <family val="2"/>
          </rPr>
          <t>à paramétrer par la structure selon justificatifs fournis</t>
        </r>
      </text>
    </comment>
    <comment ref="H34" authorId="1" shapeId="0" xr:uid="{DAFA9683-8D9E-46DA-AF0B-F6530AB77D39}">
      <text>
        <r>
          <rPr>
            <b/>
            <sz val="9"/>
            <color indexed="81"/>
            <rFont val="Tahoma"/>
            <family val="2"/>
          </rPr>
          <t>à paramétrer par la structure selon justificatifs fournis</t>
        </r>
      </text>
    </comment>
    <comment ref="H35" authorId="1" shapeId="0" xr:uid="{3B6376CF-9362-4891-A929-0E28440E2864}">
      <text>
        <r>
          <rPr>
            <b/>
            <sz val="9"/>
            <color indexed="81"/>
            <rFont val="Tahoma"/>
            <family val="2"/>
          </rPr>
          <t>à paramétrer par la structure selon justificatifs fournis</t>
        </r>
      </text>
    </comment>
    <comment ref="H36" authorId="1" shapeId="0" xr:uid="{A7D1AED3-ACC0-4343-B72E-CDB417E0D9AA}">
      <text>
        <r>
          <rPr>
            <b/>
            <sz val="9"/>
            <color indexed="81"/>
            <rFont val="Tahoma"/>
            <family val="2"/>
          </rPr>
          <t>à paramétrer par la structure selon justificatifs fournis</t>
        </r>
      </text>
    </comment>
    <comment ref="H37" authorId="1" shapeId="0" xr:uid="{DE60C19A-2672-4FA7-8553-0223DFA66375}">
      <text>
        <r>
          <rPr>
            <b/>
            <sz val="9"/>
            <color indexed="81"/>
            <rFont val="Tahoma"/>
            <family val="2"/>
          </rPr>
          <t>à paramétrer par la structure selon justificatifs fournis</t>
        </r>
      </text>
    </comment>
    <comment ref="H38" authorId="1" shapeId="0" xr:uid="{76732421-684C-4EA9-9E64-10691A320492}">
      <text>
        <r>
          <rPr>
            <b/>
            <sz val="9"/>
            <color indexed="81"/>
            <rFont val="Tahoma"/>
            <family val="2"/>
          </rPr>
          <t>à paramétrer par la structure selon justificatifs fournis</t>
        </r>
      </text>
    </comment>
    <comment ref="H39" authorId="1" shapeId="0" xr:uid="{E67F34D5-8409-40B0-B4BA-06BE42B7D75F}">
      <text>
        <r>
          <rPr>
            <b/>
            <sz val="9"/>
            <color indexed="81"/>
            <rFont val="Tahoma"/>
            <family val="2"/>
          </rPr>
          <t>à paramétrer par la structure selon justificatifs fournis</t>
        </r>
      </text>
    </comment>
    <comment ref="H40" authorId="1" shapeId="0" xr:uid="{AB4ABE35-0AD2-44F1-9E6D-7B599A5F6347}">
      <text>
        <r>
          <rPr>
            <b/>
            <sz val="9"/>
            <color indexed="81"/>
            <rFont val="Tahoma"/>
            <family val="2"/>
          </rPr>
          <t>à paramétrer par la structure selon justificatifs fournis</t>
        </r>
      </text>
    </comment>
    <comment ref="H41" authorId="1" shapeId="0" xr:uid="{6BAA6534-6C2F-4432-A0ED-4A4FD2255DAE}">
      <text>
        <r>
          <rPr>
            <b/>
            <sz val="9"/>
            <color indexed="81"/>
            <rFont val="Tahoma"/>
            <family val="2"/>
          </rPr>
          <t>à paramétrer par la structure selon justificatifs fournis</t>
        </r>
      </text>
    </comment>
    <comment ref="H42" authorId="1" shapeId="0" xr:uid="{5FDE0A99-7E7D-4A83-9E64-3A5C2E527586}">
      <text>
        <r>
          <rPr>
            <b/>
            <sz val="9"/>
            <color indexed="81"/>
            <rFont val="Tahoma"/>
            <family val="2"/>
          </rPr>
          <t>à paramétrer par la structure selon justificatifs fournis</t>
        </r>
      </text>
    </comment>
    <comment ref="H43" authorId="1" shapeId="0" xr:uid="{A2C5056A-E684-4ACC-BB09-70EF4170E633}">
      <text>
        <r>
          <rPr>
            <b/>
            <sz val="9"/>
            <color indexed="81"/>
            <rFont val="Tahoma"/>
            <family val="2"/>
          </rPr>
          <t>à paramétrer par la structure selon justificatifs fournis</t>
        </r>
      </text>
    </comment>
    <comment ref="H44" authorId="1" shapeId="0" xr:uid="{3E7833DC-7DFA-421E-A800-2ECEA4FAA9C6}">
      <text>
        <r>
          <rPr>
            <b/>
            <sz val="9"/>
            <color indexed="81"/>
            <rFont val="Tahoma"/>
            <family val="2"/>
          </rPr>
          <t>à paramétrer par la structure selon justificatifs fournis</t>
        </r>
      </text>
    </comment>
    <comment ref="H45" authorId="1" shapeId="0" xr:uid="{040779D7-467E-4343-A0D3-25F44DCF23A0}">
      <text>
        <r>
          <rPr>
            <b/>
            <sz val="9"/>
            <color indexed="81"/>
            <rFont val="Tahoma"/>
            <family val="2"/>
          </rPr>
          <t>à paramétrer par la structure selon justificatifs fournis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Bastien RABEYROLLES</author>
    <author>Stéphane Vassel</author>
  </authors>
  <commentList>
    <comment ref="H2" authorId="0" shapeId="0" xr:uid="{7E1C95A5-C8BD-4A79-901D-00D1E15F74E8}">
      <text>
        <r>
          <rPr>
            <b/>
            <sz val="9"/>
            <color indexed="81"/>
            <rFont val="Tahoma"/>
            <family val="2"/>
          </rPr>
          <t>si pas d'état de frais payés par la structure, remboursement au tarif fonction publique</t>
        </r>
      </text>
    </comment>
    <comment ref="F3" authorId="1" shapeId="0" xr:uid="{40E67E46-2707-45CE-8502-47D7D324FA29}">
      <text>
        <r>
          <rPr>
            <b/>
            <sz val="9"/>
            <color indexed="81"/>
            <rFont val="Tahoma"/>
            <family val="2"/>
          </rPr>
          <t>coût total annuel chargé/nombre de jours ouvrés travaillés</t>
        </r>
        <r>
          <rPr>
            <sz val="9"/>
            <color indexed="81"/>
            <rFont val="Tahoma"/>
            <family val="2"/>
          </rPr>
          <t xml:space="preserve">
</t>
        </r>
      </text>
    </comment>
    <comment ref="H3" authorId="0" shapeId="0" xr:uid="{5C097590-9ED6-4F74-9EBE-1715D661D786}">
      <text>
        <r>
          <rPr>
            <b/>
            <sz val="9"/>
            <color indexed="81"/>
            <rFont val="Tahoma"/>
            <family val="2"/>
          </rPr>
          <t>indiquez le nombre de repas dans les cases blanches</t>
        </r>
      </text>
    </comment>
    <comment ref="I3" authorId="0" shapeId="0" xr:uid="{9F18577B-BAE0-4322-85AE-29009B32E32C}">
      <text>
        <r>
          <rPr>
            <b/>
            <sz val="9"/>
            <color indexed="81"/>
            <rFont val="Tahoma"/>
            <family val="2"/>
          </rPr>
          <t>indiquez le nombre de km parcourus dans les cases blanches</t>
        </r>
      </text>
    </comment>
    <comment ref="O3" authorId="1" shapeId="0" xr:uid="{43836CF8-C89C-4036-A22E-8D1222800F9D}">
      <text>
        <r>
          <rPr>
            <b/>
            <sz val="9"/>
            <color indexed="81"/>
            <rFont val="Tahoma"/>
            <family val="2"/>
          </rPr>
          <t>coût total annuel chargé/nombre de jours ouvrés travaillés</t>
        </r>
        <r>
          <rPr>
            <sz val="9"/>
            <color indexed="81"/>
            <rFont val="Tahoma"/>
            <family val="2"/>
          </rPr>
          <t xml:space="preserve">
</t>
        </r>
      </text>
    </comment>
    <comment ref="S3" authorId="1" shapeId="0" xr:uid="{B680BC0F-FD49-4D42-992B-0A3A475B90EE}">
      <text>
        <r>
          <rPr>
            <b/>
            <sz val="9"/>
            <color indexed="81"/>
            <rFont val="Tahoma"/>
            <family val="2"/>
          </rPr>
          <t>coût total annuel chargé/nombre de jours ouvrés travaillés</t>
        </r>
        <r>
          <rPr>
            <sz val="9"/>
            <color indexed="81"/>
            <rFont val="Tahoma"/>
            <family val="2"/>
          </rPr>
          <t xml:space="preserve">
</t>
        </r>
      </text>
    </comment>
    <comment ref="H4" authorId="0" shapeId="0" xr:uid="{74436A4C-0572-49C9-BCEA-6BC4F587AE26}">
      <text>
        <r>
          <rPr>
            <b/>
            <sz val="9"/>
            <color indexed="81"/>
            <rFont val="Tahoma"/>
            <family val="2"/>
          </rPr>
          <t>cout de remboursement forfaitaire par repas pris</t>
        </r>
        <r>
          <rPr>
            <sz val="9"/>
            <color indexed="81"/>
            <rFont val="Tahoma"/>
            <family val="2"/>
          </rPr>
          <t xml:space="preserve">
</t>
        </r>
      </text>
    </comment>
    <comment ref="I4" authorId="0" shapeId="0" xr:uid="{284D0CAE-54C4-4077-A7DC-C0791635AA98}">
      <text>
        <r>
          <rPr>
            <b/>
            <sz val="9"/>
            <color indexed="81"/>
            <rFont val="Tahoma"/>
            <family val="2"/>
          </rPr>
          <t xml:space="preserve">taux d'indémnité kmtrique pour toute structure
</t>
        </r>
      </text>
    </comment>
    <comment ref="F10" authorId="0" shapeId="0" xr:uid="{9AA6F956-03DB-47E6-A52F-15C9A4B6F20F}">
      <text>
        <r>
          <rPr>
            <b/>
            <sz val="9"/>
            <color indexed="81"/>
            <rFont val="Tahoma"/>
            <family val="2"/>
          </rPr>
          <t>à paramétrer par la structure selon justificatifs fournis</t>
        </r>
      </text>
    </comment>
    <comment ref="F11" authorId="0" shapeId="0" xr:uid="{265F6C3E-B5E0-49DE-A124-83132C802781}">
      <text>
        <r>
          <rPr>
            <b/>
            <sz val="9"/>
            <color indexed="81"/>
            <rFont val="Tahoma"/>
            <family val="2"/>
          </rPr>
          <t>à paramétrer par la structure selon justificatifs fournis</t>
        </r>
      </text>
    </comment>
    <comment ref="F12" authorId="0" shapeId="0" xr:uid="{FFE4EE30-ABFB-4AC2-BACF-A25EC040FB59}">
      <text>
        <r>
          <rPr>
            <b/>
            <sz val="9"/>
            <color indexed="81"/>
            <rFont val="Tahoma"/>
            <family val="2"/>
          </rPr>
          <t>à paramétrer par la structure selon justificatifs fournis</t>
        </r>
      </text>
    </comment>
    <comment ref="F13" authorId="0" shapeId="0" xr:uid="{D69867AA-5F32-4148-991E-512AEA6860ED}">
      <text>
        <r>
          <rPr>
            <b/>
            <sz val="9"/>
            <color indexed="81"/>
            <rFont val="Tahoma"/>
            <family val="2"/>
          </rPr>
          <t>à paramétrer par la structure selon justificatifs fournis</t>
        </r>
      </text>
    </comment>
    <comment ref="F14" authorId="0" shapeId="0" xr:uid="{51DADA77-8270-4F28-90D9-1519487098E0}">
      <text>
        <r>
          <rPr>
            <b/>
            <sz val="9"/>
            <color indexed="81"/>
            <rFont val="Tahoma"/>
            <family val="2"/>
          </rPr>
          <t>à paramétrer par la structure selon justificatifs fournis</t>
        </r>
      </text>
    </comment>
    <comment ref="F15" authorId="0" shapeId="0" xr:uid="{6F5469CD-BC0A-4DBE-BBA8-94F09CD33587}">
      <text>
        <r>
          <rPr>
            <b/>
            <sz val="9"/>
            <color indexed="81"/>
            <rFont val="Tahoma"/>
            <family val="2"/>
          </rPr>
          <t>à paramétrer par la structure selon justificatifs fournis</t>
        </r>
      </text>
    </comment>
    <comment ref="F16" authorId="0" shapeId="0" xr:uid="{7FE55D6C-A599-46C1-A5E9-47F8DE70115C}">
      <text>
        <r>
          <rPr>
            <b/>
            <sz val="9"/>
            <color indexed="81"/>
            <rFont val="Tahoma"/>
            <family val="2"/>
          </rPr>
          <t>à paramétrer par la structure selon justificatifs fournis</t>
        </r>
      </text>
    </comment>
    <comment ref="F17" authorId="0" shapeId="0" xr:uid="{EA9B2146-537F-4A08-BA72-7348F7D0C56B}">
      <text>
        <r>
          <rPr>
            <b/>
            <sz val="9"/>
            <color indexed="81"/>
            <rFont val="Tahoma"/>
            <family val="2"/>
          </rPr>
          <t>à paramétrer par la structure selon justificatifs fournis</t>
        </r>
      </text>
    </comment>
    <comment ref="F18" authorId="0" shapeId="0" xr:uid="{D4C6B43B-4753-454E-948E-4EADDA3D2A77}">
      <text>
        <r>
          <rPr>
            <b/>
            <sz val="9"/>
            <color indexed="81"/>
            <rFont val="Tahoma"/>
            <family val="2"/>
          </rPr>
          <t>à paramétrer par la structure selon justificatifs fournis</t>
        </r>
      </text>
    </comment>
    <comment ref="F19" authorId="0" shapeId="0" xr:uid="{9A028DD8-890E-4BC3-B7F5-2F040247CDB6}">
      <text>
        <r>
          <rPr>
            <b/>
            <sz val="9"/>
            <color indexed="81"/>
            <rFont val="Tahoma"/>
            <family val="2"/>
          </rPr>
          <t>à paramétrer par la structure selon justificatifs fournis</t>
        </r>
      </text>
    </comment>
    <comment ref="F20" authorId="0" shapeId="0" xr:uid="{05333987-76BB-4F38-9CDE-55A33C9A5AF7}">
      <text>
        <r>
          <rPr>
            <b/>
            <sz val="9"/>
            <color indexed="81"/>
            <rFont val="Tahoma"/>
            <family val="2"/>
          </rPr>
          <t>à paramétrer par la structure selon justificatifs fournis</t>
        </r>
      </text>
    </comment>
    <comment ref="F21" authorId="0" shapeId="0" xr:uid="{E96B815C-D8BE-4AF9-B331-32F8990AEB1A}">
      <text>
        <r>
          <rPr>
            <b/>
            <sz val="9"/>
            <color indexed="81"/>
            <rFont val="Tahoma"/>
            <family val="2"/>
          </rPr>
          <t>à paramétrer par la structure selon justificatifs fournis</t>
        </r>
      </text>
    </comment>
    <comment ref="F22" authorId="0" shapeId="0" xr:uid="{A7E6429F-7472-4F6B-AFE0-01D57C9DDEE1}">
      <text>
        <r>
          <rPr>
            <b/>
            <sz val="9"/>
            <color indexed="81"/>
            <rFont val="Tahoma"/>
            <family val="2"/>
          </rPr>
          <t>à paramétrer par la structure selon justificatifs fournis</t>
        </r>
      </text>
    </comment>
    <comment ref="F23" authorId="0" shapeId="0" xr:uid="{8F4A96D5-0660-4BBD-B819-BBC7429BAA4F}">
      <text>
        <r>
          <rPr>
            <b/>
            <sz val="9"/>
            <color indexed="81"/>
            <rFont val="Tahoma"/>
            <family val="2"/>
          </rPr>
          <t>à paramétrer par la structure selon justificatifs fournis</t>
        </r>
      </text>
    </comment>
    <comment ref="F24" authorId="0" shapeId="0" xr:uid="{50A8E1A8-9C0A-4999-9614-C5D96F7FBA84}">
      <text>
        <r>
          <rPr>
            <b/>
            <sz val="9"/>
            <color indexed="81"/>
            <rFont val="Tahoma"/>
            <family val="2"/>
          </rPr>
          <t>à paramétrer par la structure selon justificatifs fournis</t>
        </r>
      </text>
    </comment>
    <comment ref="F25" authorId="0" shapeId="0" xr:uid="{8CC8785F-982A-49BD-A43A-71C9D5737084}">
      <text>
        <r>
          <rPr>
            <b/>
            <sz val="9"/>
            <color indexed="81"/>
            <rFont val="Tahoma"/>
            <family val="2"/>
          </rPr>
          <t>à paramétrer par la structure selon justificatifs fournis</t>
        </r>
      </text>
    </comment>
    <comment ref="F26" authorId="0" shapeId="0" xr:uid="{3726D6AC-BC8C-4AE1-BE7A-AA3E48FB95AE}">
      <text>
        <r>
          <rPr>
            <b/>
            <sz val="9"/>
            <color indexed="81"/>
            <rFont val="Tahoma"/>
            <family val="2"/>
          </rPr>
          <t>à paramétrer par la structure selon justificatifs fournis</t>
        </r>
      </text>
    </comment>
    <comment ref="F27" authorId="0" shapeId="0" xr:uid="{9F585742-FF95-4DB4-BCF8-45337E0437E2}">
      <text>
        <r>
          <rPr>
            <b/>
            <sz val="9"/>
            <color indexed="81"/>
            <rFont val="Tahoma"/>
            <family val="2"/>
          </rPr>
          <t>à paramétrer par la structure selon justificatifs fournis</t>
        </r>
      </text>
    </comment>
    <comment ref="F28" authorId="0" shapeId="0" xr:uid="{6083492D-9FC9-4346-B626-34314033E7C9}">
      <text>
        <r>
          <rPr>
            <b/>
            <sz val="9"/>
            <color indexed="81"/>
            <rFont val="Tahoma"/>
            <family val="2"/>
          </rPr>
          <t>à paramétrer par la structure selon justificatifs fournis</t>
        </r>
      </text>
    </comment>
    <comment ref="F29" authorId="0" shapeId="0" xr:uid="{02504CE6-BC17-4C95-B0B0-FCF916B447B7}">
      <text>
        <r>
          <rPr>
            <b/>
            <sz val="9"/>
            <color indexed="81"/>
            <rFont val="Tahoma"/>
            <family val="2"/>
          </rPr>
          <t>à paramétrer par la structure selon justificatifs fournis</t>
        </r>
      </text>
    </comment>
    <comment ref="F30" authorId="0" shapeId="0" xr:uid="{BFCB2DD9-87F4-4C1A-920C-4BD5FF204EA4}">
      <text>
        <r>
          <rPr>
            <b/>
            <sz val="9"/>
            <color indexed="81"/>
            <rFont val="Tahoma"/>
            <family val="2"/>
          </rPr>
          <t>à paramétrer par la structure selon justificatifs fournis</t>
        </r>
      </text>
    </comment>
    <comment ref="F31" authorId="0" shapeId="0" xr:uid="{18B03D45-7389-4AB8-BE44-78A1CF338A42}">
      <text>
        <r>
          <rPr>
            <b/>
            <sz val="9"/>
            <color indexed="81"/>
            <rFont val="Tahoma"/>
            <family val="2"/>
          </rPr>
          <t>à paramétrer par la structure selon justificatifs fournis</t>
        </r>
      </text>
    </comment>
    <comment ref="F32" authorId="0" shapeId="0" xr:uid="{91DEED8A-DC69-4CC0-9C95-816B96CB9211}">
      <text>
        <r>
          <rPr>
            <b/>
            <sz val="9"/>
            <color indexed="81"/>
            <rFont val="Tahoma"/>
            <family val="2"/>
          </rPr>
          <t>à paramétrer par la structure selon justificatifs fournis</t>
        </r>
      </text>
    </comment>
    <comment ref="F33" authorId="0" shapeId="0" xr:uid="{01E60D59-412E-4A3A-8E61-8F08D39D47A0}">
      <text>
        <r>
          <rPr>
            <b/>
            <sz val="9"/>
            <color indexed="81"/>
            <rFont val="Tahoma"/>
            <family val="2"/>
          </rPr>
          <t>à paramétrer par la structure selon justificatifs fournis</t>
        </r>
      </text>
    </comment>
    <comment ref="F34" authorId="0" shapeId="0" xr:uid="{9B14073D-A2D5-4B2E-A9D2-71F3CFB64919}">
      <text>
        <r>
          <rPr>
            <b/>
            <sz val="9"/>
            <color indexed="81"/>
            <rFont val="Tahoma"/>
            <family val="2"/>
          </rPr>
          <t>à paramétrer par la structure selon justificatifs fournis</t>
        </r>
      </text>
    </comment>
    <comment ref="F35" authorId="0" shapeId="0" xr:uid="{8F97D284-B9EA-4905-A0AD-98BFF61C11F6}">
      <text>
        <r>
          <rPr>
            <b/>
            <sz val="9"/>
            <color indexed="81"/>
            <rFont val="Tahoma"/>
            <family val="2"/>
          </rPr>
          <t>à paramétrer par la structure selon justificatifs fournis</t>
        </r>
      </text>
    </comment>
    <comment ref="F36" authorId="0" shapeId="0" xr:uid="{F77D9C1E-7490-43F6-9C7F-F835EA78EA48}">
      <text>
        <r>
          <rPr>
            <b/>
            <sz val="9"/>
            <color indexed="81"/>
            <rFont val="Tahoma"/>
            <family val="2"/>
          </rPr>
          <t>à paramétrer par la structure selon justificatifs fournis</t>
        </r>
      </text>
    </comment>
    <comment ref="F37" authorId="0" shapeId="0" xr:uid="{FF20E992-5996-413D-A863-7CB11FEE0BA1}">
      <text>
        <r>
          <rPr>
            <b/>
            <sz val="9"/>
            <color indexed="81"/>
            <rFont val="Tahoma"/>
            <family val="2"/>
          </rPr>
          <t>à paramétrer par la structure selon justificatifs fournis</t>
        </r>
      </text>
    </comment>
    <comment ref="F38" authorId="0" shapeId="0" xr:uid="{7D5043C1-3BCF-4D33-80B4-95D0C7577C62}">
      <text>
        <r>
          <rPr>
            <b/>
            <sz val="9"/>
            <color indexed="81"/>
            <rFont val="Tahoma"/>
            <family val="2"/>
          </rPr>
          <t>à paramétrer par la structure selon justificatifs fournis</t>
        </r>
      </text>
    </comment>
    <comment ref="F39" authorId="0" shapeId="0" xr:uid="{E7669EF9-EC83-4F8A-B890-C56ADDB3952F}">
      <text>
        <r>
          <rPr>
            <b/>
            <sz val="9"/>
            <color indexed="81"/>
            <rFont val="Tahoma"/>
            <family val="2"/>
          </rPr>
          <t>à paramétrer par la structure selon justificatifs fournis</t>
        </r>
      </text>
    </comment>
    <comment ref="F40" authorId="0" shapeId="0" xr:uid="{F08E64F3-4D53-4A24-8770-A75CAEECE956}">
      <text>
        <r>
          <rPr>
            <b/>
            <sz val="9"/>
            <color indexed="81"/>
            <rFont val="Tahoma"/>
            <family val="2"/>
          </rPr>
          <t>à paramétrer par la structure selon justificatifs fournis</t>
        </r>
      </text>
    </comment>
    <comment ref="F41" authorId="0" shapeId="0" xr:uid="{0860B3F9-67B7-41DC-9FC0-DF57DA0ECE97}">
      <text>
        <r>
          <rPr>
            <b/>
            <sz val="9"/>
            <color indexed="81"/>
            <rFont val="Tahoma"/>
            <family val="2"/>
          </rPr>
          <t>à paramétrer par la structure selon justificatifs fournis</t>
        </r>
      </text>
    </comment>
    <comment ref="F42" authorId="0" shapeId="0" xr:uid="{2643F2D3-6894-4A38-8D8C-A206B9882637}">
      <text>
        <r>
          <rPr>
            <b/>
            <sz val="9"/>
            <color indexed="81"/>
            <rFont val="Tahoma"/>
            <family val="2"/>
          </rPr>
          <t>à paramétrer par la structure selon justificatifs fournis</t>
        </r>
      </text>
    </comment>
    <comment ref="F43" authorId="0" shapeId="0" xr:uid="{8BE77300-B079-4311-89C4-634DA0D1EF47}">
      <text>
        <r>
          <rPr>
            <b/>
            <sz val="9"/>
            <color indexed="81"/>
            <rFont val="Tahoma"/>
            <family val="2"/>
          </rPr>
          <t>à paramétrer par la structure selon justificatifs fournis</t>
        </r>
      </text>
    </comment>
    <comment ref="F44" authorId="0" shapeId="0" xr:uid="{7F3CCC79-C9B9-4FD0-ADB4-7CC941F33469}">
      <text>
        <r>
          <rPr>
            <b/>
            <sz val="9"/>
            <color indexed="81"/>
            <rFont val="Tahoma"/>
            <family val="2"/>
          </rPr>
          <t>à paramétrer par la structure selon justificatifs fournis</t>
        </r>
      </text>
    </comment>
    <comment ref="F45" authorId="0" shapeId="0" xr:uid="{628F2112-020A-42F5-822D-743BEE9F6C4B}">
      <text>
        <r>
          <rPr>
            <b/>
            <sz val="9"/>
            <color indexed="81"/>
            <rFont val="Tahoma"/>
            <family val="2"/>
          </rPr>
          <t>à paramétrer par la structure selon justificatifs fournis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Bastien RABEYROLLES</author>
  </authors>
  <commentList>
    <comment ref="A36" authorId="0" shapeId="0" xr:uid="{949A17EE-E6E1-42C5-9258-B9889C9BADDC}">
      <text>
        <r>
          <rPr>
            <b/>
            <sz val="9"/>
            <color indexed="81"/>
            <rFont val="Tahoma"/>
            <charset val="1"/>
          </rPr>
          <t>Ne concerne que les biens concourrant à la réalisation du projet et totalement amortis sur la durée du projet (comptes comptables de Classe 2). A défaut,  les dépenses d'équipement nécessaires à la réalisation de l'opération sont considérées comme des dotations aux amortissements (comptes comptables de Classe 6), et doivent être portées dans la rubrique "Dépenses de fonctionnement"</t>
        </r>
      </text>
    </comment>
  </commentList>
</comments>
</file>

<file path=xl/sharedStrings.xml><?xml version="1.0" encoding="utf-8"?>
<sst xmlns="http://schemas.openxmlformats.org/spreadsheetml/2006/main" count="547" uniqueCount="329">
  <si>
    <r>
      <rPr>
        <b/>
        <sz val="14"/>
        <color indexed="64"/>
        <rFont val="Calibri"/>
        <family val="2"/>
      </rPr>
      <t>N° SIRET :</t>
    </r>
  </si>
  <si>
    <r>
      <rPr>
        <b/>
        <sz val="12"/>
        <color indexed="64"/>
        <rFont val="Calibri"/>
        <family val="2"/>
      </rPr>
      <t>Service instructeur :</t>
    </r>
  </si>
  <si>
    <r>
      <rPr>
        <b/>
        <sz val="12"/>
        <color indexed="64"/>
        <rFont val="Calibri"/>
        <family val="2"/>
      </rPr>
      <t>Nom – prénom de l'instructeur :</t>
    </r>
  </si>
  <si>
    <r>
      <rPr>
        <b/>
        <sz val="12"/>
        <color indexed="64"/>
        <rFont val="Calibri"/>
        <family val="2"/>
      </rPr>
      <t>Date de la réalisation de l'instruction :</t>
    </r>
  </si>
  <si>
    <r>
      <rPr>
        <b/>
        <sz val="14"/>
        <color indexed="64"/>
        <rFont val="Calibri"/>
        <family val="2"/>
      </rPr>
      <t xml:space="preserve">NOM : </t>
    </r>
  </si>
  <si>
    <r>
      <rPr>
        <b/>
        <sz val="12"/>
        <color indexed="64"/>
        <rFont val="Arial"/>
        <family val="2"/>
      </rPr>
      <t>Structure concernée</t>
    </r>
  </si>
  <si>
    <r>
      <rPr>
        <b/>
        <sz val="12"/>
        <color indexed="64"/>
        <rFont val="Arial"/>
        <family val="2"/>
      </rPr>
      <t>Sous-total</t>
    </r>
  </si>
  <si>
    <r>
      <rPr>
        <b/>
        <sz val="14"/>
        <color indexed="64"/>
        <rFont val="Calibri"/>
        <family val="2"/>
      </rPr>
      <t>N° PACAGE :</t>
    </r>
  </si>
  <si>
    <r>
      <rPr>
        <b/>
        <sz val="14"/>
        <color indexed="64"/>
        <rFont val="Calibri"/>
        <family val="2"/>
      </rPr>
      <t>FILIERE PROJET :</t>
    </r>
  </si>
  <si>
    <r>
      <rPr>
        <sz val="14"/>
        <color indexed="65"/>
        <rFont val="Calibri"/>
        <family val="2"/>
      </rPr>
      <t>GRILLE de NOTATION de la FILIERE VOLAILLE et CUNICOLE</t>
    </r>
  </si>
  <si>
    <r>
      <rPr>
        <sz val="12"/>
        <color indexed="64"/>
        <rFont val="Arial"/>
        <family val="2"/>
      </rPr>
      <t>Porteur de projet</t>
    </r>
  </si>
  <si>
    <r>
      <rPr>
        <sz val="12"/>
        <color indexed="64"/>
        <rFont val="Arial"/>
        <family val="2"/>
      </rPr>
      <t>Filière</t>
    </r>
  </si>
  <si>
    <r>
      <rPr>
        <sz val="12"/>
        <color indexed="64"/>
        <rFont val="Arial"/>
        <family val="2"/>
      </rPr>
      <t>Nature du projet</t>
    </r>
  </si>
  <si>
    <r>
      <rPr>
        <b/>
        <sz val="14"/>
        <color indexed="64"/>
        <rFont val="Calibri"/>
        <family val="2"/>
      </rPr>
      <t>NOTE</t>
    </r>
  </si>
  <si>
    <r>
      <rPr>
        <b/>
        <sz val="12"/>
        <color indexed="64"/>
        <rFont val="Calibri"/>
        <family val="2"/>
      </rPr>
      <t>P 5 / 6</t>
    </r>
  </si>
  <si>
    <r>
      <rPr>
        <sz val="11"/>
        <color indexed="2"/>
        <rFont val="Calibri"/>
        <family val="2"/>
      </rPr>
      <t>Nature installation</t>
    </r>
  </si>
  <si>
    <r>
      <rPr>
        <sz val="11"/>
        <color indexed="2"/>
        <rFont val="Calibri"/>
        <family val="2"/>
      </rPr>
      <t>Type installation</t>
    </r>
  </si>
  <si>
    <r>
      <rPr>
        <sz val="11"/>
        <color indexed="2"/>
        <rFont val="Calibri"/>
        <family val="2"/>
      </rPr>
      <t>Zonage</t>
    </r>
  </si>
  <si>
    <r>
      <rPr>
        <sz val="11"/>
        <color indexed="2"/>
        <rFont val="Calibri"/>
        <family val="2"/>
      </rPr>
      <t>Liste choix 1</t>
    </r>
  </si>
  <si>
    <r>
      <rPr>
        <sz val="11"/>
        <color indexed="2"/>
        <rFont val="Calibri"/>
        <family val="2"/>
      </rPr>
      <t>Liste choix 2</t>
    </r>
  </si>
  <si>
    <r>
      <rPr>
        <sz val="11"/>
        <color indexed="2"/>
        <rFont val="Calibri"/>
        <family val="2"/>
      </rPr>
      <t>Modalité intervention</t>
    </r>
  </si>
  <si>
    <r>
      <rPr>
        <sz val="11"/>
        <color indexed="2"/>
        <rFont val="Calibri"/>
        <family val="2"/>
      </rPr>
      <t>Ref OTEX</t>
    </r>
  </si>
  <si>
    <r>
      <rPr>
        <sz val="11"/>
        <color indexed="2"/>
        <rFont val="Calibri"/>
        <family val="2"/>
      </rPr>
      <t>Stade contrôle Modulation</t>
    </r>
  </si>
  <si>
    <r>
      <rPr>
        <sz val="11"/>
        <color indexed="2"/>
        <rFont val="Calibri"/>
        <family val="2"/>
      </rPr>
      <t>Etat sélection</t>
    </r>
  </si>
  <si>
    <r>
      <rPr>
        <sz val="11"/>
        <color indexed="64"/>
        <rFont val="Calibri"/>
        <family val="2"/>
      </rPr>
      <t>Individuelle</t>
    </r>
  </si>
  <si>
    <r>
      <rPr>
        <sz val="11"/>
        <color indexed="64"/>
        <rFont val="Calibri"/>
        <family val="2"/>
      </rPr>
      <t>ITP</t>
    </r>
  </si>
  <si>
    <r>
      <rPr>
        <sz val="11"/>
        <color indexed="64"/>
        <rFont val="Calibri"/>
        <family val="2"/>
      </rPr>
      <t>Plaine</t>
    </r>
  </si>
  <si>
    <t>Oui</t>
  </si>
  <si>
    <r>
      <rPr>
        <sz val="11"/>
        <color indexed="64"/>
        <rFont val="Calibri"/>
        <family val="2"/>
      </rPr>
      <t>Cofinancé</t>
    </r>
  </si>
  <si>
    <r>
      <rPr>
        <sz val="11"/>
        <color indexed="64"/>
        <rFont val="Calibri"/>
        <family val="2"/>
      </rPr>
      <t>Autre viticulture</t>
    </r>
  </si>
  <si>
    <r>
      <rPr>
        <sz val="11"/>
        <color indexed="64"/>
        <rFont val="Calibri"/>
        <family val="2"/>
      </rPr>
      <t>Demande d'aide</t>
    </r>
  </si>
  <si>
    <r>
      <rPr>
        <sz val="11"/>
        <color indexed="64"/>
        <rFont val="Calibri"/>
        <family val="2"/>
      </rPr>
      <t>Retenu</t>
    </r>
  </si>
  <si>
    <r>
      <rPr>
        <sz val="11"/>
        <color indexed="64"/>
        <rFont val="Calibri"/>
        <family val="2"/>
      </rPr>
      <t>Sociétaire</t>
    </r>
  </si>
  <si>
    <r>
      <rPr>
        <sz val="11"/>
        <color indexed="64"/>
        <rFont val="Calibri"/>
        <family val="2"/>
      </rPr>
      <t>ITS</t>
    </r>
  </si>
  <si>
    <r>
      <rPr>
        <sz val="11"/>
        <color indexed="64"/>
        <rFont val="Calibri"/>
        <family val="2"/>
      </rPr>
      <t>Défavorisée</t>
    </r>
  </si>
  <si>
    <t>Non</t>
  </si>
  <si>
    <r>
      <rPr>
        <sz val="11"/>
        <color indexed="64"/>
        <rFont val="Calibri"/>
        <family val="2"/>
      </rPr>
      <t>National</t>
    </r>
  </si>
  <si>
    <r>
      <rPr>
        <sz val="11"/>
        <color indexed="64"/>
        <rFont val="Calibri"/>
        <family val="2"/>
      </rPr>
      <t>Autres associations</t>
    </r>
  </si>
  <si>
    <r>
      <rPr>
        <sz val="11"/>
        <color indexed="64"/>
        <rFont val="Calibri"/>
        <family val="2"/>
      </rPr>
      <t>Première demande de paiement (DP1)</t>
    </r>
  </si>
  <si>
    <r>
      <rPr>
        <sz val="11"/>
        <color indexed="64"/>
        <rFont val="Calibri"/>
        <family val="2"/>
      </rPr>
      <t>Non retenu</t>
    </r>
  </si>
  <si>
    <r>
      <rPr>
        <sz val="11"/>
        <color indexed="64"/>
        <rFont val="Calibri"/>
        <family val="2"/>
      </rPr>
      <t>IP</t>
    </r>
  </si>
  <si>
    <r>
      <rPr>
        <sz val="11"/>
        <color indexed="64"/>
        <rFont val="Calibri"/>
        <family val="2"/>
      </rPr>
      <t>Montagne</t>
    </r>
  </si>
  <si>
    <r>
      <rPr>
        <sz val="11"/>
        <color indexed="64"/>
        <rFont val="Calibri"/>
        <family val="2"/>
      </rPr>
      <t>SO</t>
    </r>
  </si>
  <si>
    <r>
      <rPr>
        <sz val="11"/>
        <color indexed="64"/>
        <rFont val="Calibri"/>
        <family val="2"/>
      </rPr>
      <t>Top up</t>
    </r>
  </si>
  <si>
    <r>
      <rPr>
        <sz val="11"/>
        <color indexed="64"/>
        <rFont val="Calibri"/>
        <family val="2"/>
      </rPr>
      <t>Autres Granivores</t>
    </r>
  </si>
  <si>
    <r>
      <rPr>
        <sz val="11"/>
        <color indexed="64"/>
        <rFont val="Calibri"/>
        <family val="2"/>
      </rPr>
      <t>Dernière demande de paiement (DDP)</t>
    </r>
  </si>
  <si>
    <r>
      <rPr>
        <sz val="11"/>
        <color indexed="64"/>
        <rFont val="Calibri"/>
        <family val="2"/>
      </rPr>
      <t>Autres herbivores</t>
    </r>
  </si>
  <si>
    <r>
      <rPr>
        <sz val="11"/>
        <color indexed="64"/>
        <rFont val="Calibri"/>
        <family val="2"/>
      </rPr>
      <t>Bovins lait</t>
    </r>
  </si>
  <si>
    <r>
      <rPr>
        <sz val="11"/>
        <color indexed="64"/>
        <rFont val="Calibri"/>
        <family val="2"/>
      </rPr>
      <t>Bovins lait et viande</t>
    </r>
  </si>
  <si>
    <r>
      <rPr>
        <sz val="11"/>
        <color indexed="64"/>
        <rFont val="Calibri"/>
        <family val="2"/>
      </rPr>
      <t>Bovins viande</t>
    </r>
  </si>
  <si>
    <r>
      <rPr>
        <sz val="11"/>
        <color indexed="64"/>
        <rFont val="Calibri"/>
        <family val="2"/>
      </rPr>
      <t>Caprins</t>
    </r>
  </si>
  <si>
    <r>
      <rPr>
        <sz val="11"/>
        <color indexed="64"/>
        <rFont val="Calibri"/>
        <family val="2"/>
      </rPr>
      <t>Céréales et Oléoprotagineux</t>
    </r>
  </si>
  <si>
    <r>
      <rPr>
        <sz val="11"/>
        <color indexed="64"/>
        <rFont val="Calibri"/>
        <family val="2"/>
      </rPr>
      <t>Cultures générales</t>
    </r>
  </si>
  <si>
    <r>
      <rPr>
        <sz val="11"/>
        <color indexed="64"/>
        <rFont val="Calibri"/>
        <family val="2"/>
      </rPr>
      <t>Fleurs et horticulture diverse</t>
    </r>
  </si>
  <si>
    <r>
      <rPr>
        <sz val="11"/>
        <color indexed="64"/>
        <rFont val="Calibri"/>
        <family val="2"/>
      </rPr>
      <t>Fruits et autres cultures permanentes</t>
    </r>
  </si>
  <si>
    <r>
      <rPr>
        <sz val="11"/>
        <color indexed="64"/>
        <rFont val="Calibri"/>
        <family val="2"/>
      </rPr>
      <t>Grandes cultures et herbivores</t>
    </r>
  </si>
  <si>
    <r>
      <rPr>
        <sz val="11"/>
        <color indexed="64"/>
        <rFont val="Calibri"/>
        <family val="2"/>
      </rPr>
      <t>Maraîchage</t>
    </r>
  </si>
  <si>
    <r>
      <rPr>
        <sz val="10"/>
        <color indexed="64"/>
        <rFont val="Calibri"/>
        <family val="2"/>
      </rPr>
      <t>Non disponible</t>
    </r>
  </si>
  <si>
    <r>
      <rPr>
        <sz val="11"/>
        <color indexed="64"/>
        <rFont val="Calibri"/>
        <family val="2"/>
      </rPr>
      <t>Ovins</t>
    </r>
  </si>
  <si>
    <r>
      <rPr>
        <sz val="11"/>
        <color indexed="64"/>
        <rFont val="Calibri"/>
        <family val="2"/>
      </rPr>
      <t>Ovins-Bovins</t>
    </r>
  </si>
  <si>
    <r>
      <rPr>
        <sz val="11"/>
        <color indexed="64"/>
        <rFont val="Calibri"/>
        <family val="2"/>
      </rPr>
      <t>Polyculture</t>
    </r>
  </si>
  <si>
    <r>
      <rPr>
        <sz val="11"/>
        <color indexed="64"/>
        <rFont val="Calibri"/>
        <family val="2"/>
      </rPr>
      <t>Polyelevage à orientation granivores</t>
    </r>
  </si>
  <si>
    <r>
      <rPr>
        <sz val="11"/>
        <color indexed="64"/>
        <rFont val="Calibri"/>
        <family val="2"/>
      </rPr>
      <t>Polyelevage à orientation herbivores</t>
    </r>
  </si>
  <si>
    <r>
      <rPr>
        <sz val="11"/>
        <color indexed="64"/>
        <rFont val="Calibri"/>
        <family val="2"/>
      </rPr>
      <t>Porcins</t>
    </r>
  </si>
  <si>
    <r>
      <rPr>
        <sz val="11"/>
        <color indexed="64"/>
        <rFont val="Calibri"/>
        <family val="2"/>
      </rPr>
      <t>Viticulture d'appellation</t>
    </r>
  </si>
  <si>
    <r>
      <rPr>
        <sz val="11"/>
        <color indexed="64"/>
        <rFont val="Calibri"/>
        <family val="2"/>
      </rPr>
      <t>Volailles</t>
    </r>
  </si>
  <si>
    <t>Action proposée</t>
  </si>
  <si>
    <t>durée</t>
  </si>
  <si>
    <t>repas</t>
  </si>
  <si>
    <t>Coût salarial journalier (€)</t>
  </si>
  <si>
    <t>Structure concernée</t>
  </si>
  <si>
    <t>Frais de mission</t>
  </si>
  <si>
    <t>Dépenses directes de personnels :</t>
  </si>
  <si>
    <t>Frais de structure</t>
  </si>
  <si>
    <t>Total autres dépenses :</t>
  </si>
  <si>
    <t>TOTAL-VOLET 4 :</t>
  </si>
  <si>
    <r>
      <rPr>
        <b/>
        <sz val="10"/>
        <color indexed="64"/>
        <rFont val="Arial"/>
        <family val="2"/>
      </rPr>
      <t>Structure concernée</t>
    </r>
  </si>
  <si>
    <r>
      <rPr>
        <b/>
        <sz val="10"/>
        <color indexed="64"/>
        <rFont val="Arial"/>
        <family val="2"/>
      </rPr>
      <t>Montant présenté (€)</t>
    </r>
  </si>
  <si>
    <r>
      <rPr>
        <b/>
        <sz val="10"/>
        <color indexed="64"/>
        <rFont val="Arial"/>
        <family val="2"/>
      </rPr>
      <t>Sous-total</t>
    </r>
  </si>
  <si>
    <t>Synthèse de dépenses prévisionnelles</t>
  </si>
  <si>
    <t>Postes de dépenses</t>
  </si>
  <si>
    <t>Montants présentés</t>
  </si>
  <si>
    <t>HA</t>
  </si>
  <si>
    <t>PGDH</t>
  </si>
  <si>
    <t>TOTAL</t>
  </si>
  <si>
    <t xml:space="preserve">Plafond : </t>
  </si>
  <si>
    <t>ecrêtage :</t>
  </si>
  <si>
    <t>Volet 1</t>
  </si>
  <si>
    <t xml:space="preserve">Total effectif : </t>
  </si>
  <si>
    <t>V1</t>
  </si>
  <si>
    <t>V2</t>
  </si>
  <si>
    <t>V3</t>
  </si>
  <si>
    <t>V4</t>
  </si>
  <si>
    <t>CH.struct</t>
  </si>
  <si>
    <t>Total volet</t>
  </si>
  <si>
    <t>Label</t>
  </si>
  <si>
    <t>Plafond</t>
  </si>
  <si>
    <t>Nbre dossiers</t>
  </si>
  <si>
    <t>coût</t>
  </si>
  <si>
    <t>écrêté Struct</t>
  </si>
  <si>
    <t>écrêté plaf</t>
  </si>
  <si>
    <t>Frais de déplt/repas/héberg :</t>
  </si>
  <si>
    <t>A1.1 - Dépenses directes de personnel</t>
  </si>
  <si>
    <t>A1.2 - frais de déplacement</t>
  </si>
  <si>
    <t>Agent concerné</t>
  </si>
  <si>
    <t>Lieu</t>
  </si>
  <si>
    <t>temps passé compris déplacement et préparation</t>
  </si>
  <si>
    <t>Taux de salaire chargé par jour ouvré</t>
  </si>
  <si>
    <t>Date</t>
  </si>
  <si>
    <t>variation/ commentaires</t>
  </si>
  <si>
    <t>TOTAL ACTION</t>
  </si>
  <si>
    <t>Coût Km</t>
  </si>
  <si>
    <t>A1.3 - frais de structure</t>
  </si>
  <si>
    <t xml:space="preserve">nombre de jours </t>
  </si>
  <si>
    <t>taux/struct</t>
  </si>
  <si>
    <t>Total HA</t>
  </si>
  <si>
    <t>désignation</t>
  </si>
  <si>
    <t>coût unitiare</t>
  </si>
  <si>
    <t>nombre</t>
  </si>
  <si>
    <t>agent concerné</t>
  </si>
  <si>
    <t xml:space="preserve">Frais salariaux </t>
  </si>
  <si>
    <t>nombre de déplacement(s)</t>
  </si>
  <si>
    <t>temps passé</t>
  </si>
  <si>
    <t>Total FD</t>
  </si>
  <si>
    <t>Sous total :</t>
  </si>
  <si>
    <t>Type de document élaboré</t>
  </si>
  <si>
    <t>date(s) déplacement(s) par agent</t>
  </si>
  <si>
    <t>Total Fsal</t>
  </si>
  <si>
    <t>Frais de déplacement (acc. X, acc.Y, acc.Z)</t>
  </si>
  <si>
    <t>PGDH ou équiv.</t>
  </si>
  <si>
    <t>Dépenses prévisionnelles écrêtées ch. de structure + HA B&amp;S</t>
  </si>
  <si>
    <t>durée cumulée :</t>
  </si>
  <si>
    <t>Total coût sal.</t>
  </si>
  <si>
    <t>distance</t>
  </si>
  <si>
    <t>Total frais de Dépl.</t>
  </si>
  <si>
    <t>Frais Salariaux</t>
  </si>
  <si>
    <t>Frais de Structure</t>
  </si>
  <si>
    <t>écrêtage réparti au prorata /</t>
  </si>
  <si>
    <t>(10% du total des charges après écrêt. str.)</t>
  </si>
  <si>
    <t>VOLET 5 - COORDINATION DES PARTENAIRES</t>
  </si>
  <si>
    <t>Nom de la personne présente</t>
  </si>
  <si>
    <t>Objet de la coordination</t>
  </si>
  <si>
    <t>Coût unitaire</t>
  </si>
  <si>
    <t>Type de biens ou service</t>
  </si>
  <si>
    <t xml:space="preserve">JUSQU’À 2000 KM </t>
  </si>
  <si>
    <t xml:space="preserve">DE 2001 À 10000 KM </t>
  </si>
  <si>
    <t xml:space="preserve">APRÈS 10000 KM </t>
  </si>
  <si>
    <t>arrêté du 14 mars 2022 relatif à l’article 10 du décret no 2006-781 du 3 juillet 2006 fixant les conditions et les modalités de règlement des frais occasionnés par les déplacements temporaires des personnels de l’Etat</t>
  </si>
  <si>
    <t>Véhicule de 5 CV et moins</t>
  </si>
  <si>
    <t>Véhicule de 6 CV et 7 CV</t>
  </si>
  <si>
    <t>Véhicule de 8 CV et plus</t>
  </si>
  <si>
    <t xml:space="preserve">indémnité de repas : </t>
  </si>
  <si>
    <t>Frais de structure par an et par organisme</t>
  </si>
  <si>
    <t xml:space="preserve">Le demandeur adaptera le tableur à ses propres constats </t>
  </si>
  <si>
    <t>Structure X</t>
  </si>
  <si>
    <t>Structure Y</t>
  </si>
  <si>
    <t>Structure Z</t>
  </si>
  <si>
    <t xml:space="preserve">Evaluation financière </t>
  </si>
  <si>
    <t>Montants éligibles</t>
  </si>
  <si>
    <t>Montants écrêtés</t>
  </si>
  <si>
    <t>(PGDH : 2 750 €, Act Label : 1 100 €)</t>
  </si>
  <si>
    <t>TOTAL ANIMATION après écrêt. Ch. STR. Et HA</t>
  </si>
  <si>
    <t>VOLET INVESTISSEMENT VBB</t>
  </si>
  <si>
    <t>Volet 4</t>
  </si>
  <si>
    <t>VOLET A1 - INFORMATION-DETECTION</t>
  </si>
  <si>
    <t>VOLET A2 - GESTION DURABLE DES HAIES</t>
  </si>
  <si>
    <t>VOLET A3 - VALORISATION DU BOIS BOCAGER</t>
  </si>
  <si>
    <t>VOLET A4 - COORDINATION des partenaires</t>
  </si>
  <si>
    <t>TOTAL-VOLET It :</t>
  </si>
  <si>
    <t>TOTAL-VOLET A4 :</t>
  </si>
  <si>
    <t>TOTAL-VOLET A3 :</t>
  </si>
  <si>
    <t>TOTAL-VOLET A2 :</t>
  </si>
  <si>
    <t>TOTAL-VOLET A1 :</t>
  </si>
  <si>
    <t>Montants écrêtés Volet</t>
  </si>
  <si>
    <t>Montants écrêtés Ch de struct.</t>
  </si>
  <si>
    <t>Volet 5 plafond général</t>
  </si>
  <si>
    <t xml:space="preserve">Avance possible sur simple demande (30%) : </t>
  </si>
  <si>
    <t>Joindre un devis ou une estimation</t>
  </si>
  <si>
    <t>Voir onglet frais de structure</t>
  </si>
  <si>
    <t>Rémunération annuelle / nobre de jours ouvrés travaillés</t>
  </si>
  <si>
    <t>indiquer la date pour valider</t>
  </si>
  <si>
    <t>VOLET A2 : GESTION DURABLE DES HAIES</t>
  </si>
  <si>
    <t>Commencez par effacer les exemples (cases blanches et orangées).</t>
  </si>
  <si>
    <t>date de la réunion/coordination /lieu</t>
  </si>
  <si>
    <t>Pour 2025-26</t>
  </si>
  <si>
    <r>
      <rPr>
        <b/>
        <i/>
        <sz val="10"/>
        <color rgb="FFC00000"/>
        <rFont val="Calibri"/>
        <family val="2"/>
        <scheme val="minor"/>
      </rPr>
      <t>*</t>
    </r>
    <r>
      <rPr>
        <i/>
        <sz val="10"/>
        <rFont val="Calibri"/>
        <family val="2"/>
        <scheme val="minor"/>
      </rPr>
      <t xml:space="preserve"> Chaque dépense d'investissement doit être justifiée par un ou plusieurs devis, selon les trois niveaux suivants :
- Pour les dépenses retenues inférieures à 10 000 € HT : un seul devis est à fournir
- Pour les dépenses retenues comprises entre 10 000 € HT et 100 000 € HT : deux devis sont à fournir
- Pour les dépenses retenues supérieures à 100 000 € HT : trois devis sont à fournir</t>
    </r>
  </si>
  <si>
    <t>I2</t>
  </si>
  <si>
    <t>I3</t>
  </si>
  <si>
    <t>I4</t>
  </si>
  <si>
    <t>TOTAL (€ HT)</t>
  </si>
  <si>
    <t>Description de la dépense</t>
  </si>
  <si>
    <t>Structure porteuse de la dépense</t>
  </si>
  <si>
    <t>Volet à sélectionner dans la liste</t>
  </si>
  <si>
    <t>Devis 1 (retenu)</t>
  </si>
  <si>
    <r>
      <t xml:space="preserve"> Devis 2 (comparatif si requis)</t>
    </r>
    <r>
      <rPr>
        <b/>
        <sz val="10"/>
        <color rgb="FFC00000"/>
        <rFont val="Marianne"/>
        <family val="3"/>
      </rPr>
      <t>*</t>
    </r>
  </si>
  <si>
    <r>
      <t xml:space="preserve"> Devis 3 (comparatif si requis)</t>
    </r>
    <r>
      <rPr>
        <b/>
        <sz val="10"/>
        <color rgb="FFC00000"/>
        <rFont val="Marianne"/>
        <family val="3"/>
      </rPr>
      <t>*</t>
    </r>
  </si>
  <si>
    <t>Argumentaire si le devis le moins cher est non retenu</t>
  </si>
  <si>
    <t>Fournisseur</t>
  </si>
  <si>
    <t xml:space="preserve">Montant  présenté en €  </t>
  </si>
  <si>
    <t xml:space="preserve">Montant présenté en €  </t>
  </si>
  <si>
    <t>Volet I1 : Equipements d’exploitation durable des haies et d’arbres intraparcellaires</t>
  </si>
  <si>
    <t xml:space="preserve"> Coût  en € HT</t>
  </si>
  <si>
    <t xml:space="preserve">Nacelle élévatrice sur tracteur agricole </t>
  </si>
  <si>
    <t xml:space="preserve">Tête de bucheronnage (exceptés sécateur hydraulique) </t>
  </si>
  <si>
    <t>Feller buncher à grue uniquement</t>
  </si>
  <si>
    <t>Grappin coupeur tronçonneuse</t>
  </si>
  <si>
    <t>Grappin coupeur couteaux hydrauliques</t>
  </si>
  <si>
    <t>Grappin bois énergie sur tracteur agricole</t>
  </si>
  <si>
    <t>Déchiqueteuse portée et tractée</t>
  </si>
  <si>
    <t xml:space="preserve">Combiné bois-buches </t>
  </si>
  <si>
    <t>Autres dépenses à préciser</t>
  </si>
  <si>
    <t>Volet I2 : Création ou l’aménagement des plateformes d’approvisionnement et de tri dimensionnées pour répondre aux enjeux territoriaux d’approvisionnement et d’amélioration de la qualité du bois issu de haie</t>
  </si>
  <si>
    <t>Aménagement ou construction d'un hangar de stockage moins de 1000m²</t>
  </si>
  <si>
    <t>Terrassement, plateforme bétonnée ou goudronnée de 1500m²</t>
  </si>
  <si>
    <t xml:space="preserve">Adaptation de plateforme agricole/communale en plateforme de stockage permettant d’augmenter la capacité de stockage de bois </t>
  </si>
  <si>
    <t>Equipements de sécurisation du site (dont pont bascule)</t>
  </si>
  <si>
    <t>Volet I3 : Equipements assurant le tri des bois selon les usages et la production de qualité</t>
  </si>
  <si>
    <t>Granulométrie : matériel de broyage, criblage.</t>
  </si>
  <si>
    <t>Humidité : matériels de mesure d’humidité.</t>
  </si>
  <si>
    <t>matériel de pesée.</t>
  </si>
  <si>
    <t>Manutention : Fourche, godet pour télescopique et chargeur agricole.</t>
  </si>
  <si>
    <t>Scierie mobile</t>
  </si>
  <si>
    <t>Si besoin insérer des lignes ci-dessus</t>
  </si>
  <si>
    <t>Volet I4 : Petits équipements en lien avec la gestion fine de la haie et du bois buche</t>
  </si>
  <si>
    <t>Tronçonneuses</t>
  </si>
  <si>
    <t>Fendeuse</t>
  </si>
  <si>
    <t>Les dépenses liées à des études préalables, des diagnostics, ainsi que toutes dépenses de type maîtrise d’œuvre « accompagnement à la réalisation des travaux » et « réception des travaux ».</t>
  </si>
  <si>
    <t>Etude de gisement et plan d’approvisionnement territorial</t>
  </si>
  <si>
    <t>Etude de préfiguration de filière valorisation du bois bocager</t>
  </si>
  <si>
    <t>Identification des acteurs actifs du territoire et la capacité d’action de ces derniers</t>
  </si>
  <si>
    <t>Réunions de préfiguration d’une structure de gestion durable de la haie et de son exploitation</t>
  </si>
  <si>
    <t>Coordination locale des différentes associations ou structures du territoire portant des actions sur l’exploitation et la valorisation durable de la haie</t>
  </si>
  <si>
    <t xml:space="preserve">INVESTISSEMENTS ELIGIBLES : </t>
  </si>
  <si>
    <t>I1-</t>
  </si>
  <si>
    <t>I2-</t>
  </si>
  <si>
    <t>I3-</t>
  </si>
  <si>
    <t>I4-</t>
  </si>
  <si>
    <t xml:space="preserve">TOTAL Dépenses d'ANIMATION : </t>
  </si>
  <si>
    <t xml:space="preserve">TOTAL Dépenses d'INVESTISSEMENT : </t>
  </si>
  <si>
    <t xml:space="preserve">SUBVENTION ACCORDEE (60% montant éligible) : </t>
  </si>
  <si>
    <t xml:space="preserve">SUBVENTION ACCORDEE (40% montant élgible) : </t>
  </si>
  <si>
    <t xml:space="preserve">Total SUBVENTION  candidature : </t>
  </si>
  <si>
    <t>Actions éligibles Animation</t>
  </si>
  <si>
    <t xml:space="preserve">Par simplification, indémnités kmtriques pour tous : </t>
  </si>
  <si>
    <t>Financement escompté</t>
  </si>
  <si>
    <t>Financement obtenu</t>
  </si>
  <si>
    <t>Type</t>
  </si>
  <si>
    <t>Mode de financement</t>
  </si>
  <si>
    <t>Montant 
(en € HTR)</t>
  </si>
  <si>
    <t>Auto-financement</t>
  </si>
  <si>
    <t>Fonds propres</t>
  </si>
  <si>
    <t>Emprunt</t>
  </si>
  <si>
    <t>Autres (précisez)</t>
  </si>
  <si>
    <t>Aides publiques</t>
  </si>
  <si>
    <t>ETAT</t>
  </si>
  <si>
    <t>Région</t>
  </si>
  <si>
    <t>FEADER</t>
  </si>
  <si>
    <t>FEDER</t>
  </si>
  <si>
    <t>Aides privées</t>
  </si>
  <si>
    <t>Précisez</t>
  </si>
  <si>
    <t>Agence de l'eau LB</t>
  </si>
  <si>
    <t>Agence de l'eau AG</t>
  </si>
  <si>
    <t>Nombre d'exploitations</t>
  </si>
  <si>
    <t xml:space="preserve">petits équipements </t>
  </si>
  <si>
    <t>Prestations extérieures</t>
  </si>
  <si>
    <t>TOTALGDH</t>
  </si>
  <si>
    <t>date prévisionnelle</t>
  </si>
  <si>
    <t>Nombre de présents attendus</t>
  </si>
  <si>
    <t xml:space="preserve">A1.4 - petits équipements </t>
  </si>
  <si>
    <t>Date prévisionnelle</t>
  </si>
  <si>
    <t>VOLET A3 - VALORISATION du BOIS BOCAGER</t>
  </si>
  <si>
    <t>A1.4 - petits équipements</t>
  </si>
  <si>
    <t>A1.5 - prestations extérieures</t>
  </si>
  <si>
    <t>date prévsionnelle</t>
  </si>
  <si>
    <t>désignation de l'action</t>
  </si>
  <si>
    <t>Total</t>
  </si>
  <si>
    <t>Total achat de B&amp;S</t>
  </si>
  <si>
    <t>Total acaht de B&amp;S</t>
  </si>
  <si>
    <t>Achat de Petrits équipements</t>
  </si>
  <si>
    <t>Achat de prestations</t>
  </si>
  <si>
    <t>TOTAL Achat de B&amp;S</t>
  </si>
  <si>
    <t>quelles que soient la puissance et la distance parcourue</t>
  </si>
  <si>
    <t>Montants écrêtés d'achat de petits équipements et prestations</t>
  </si>
  <si>
    <t>Charges de structure</t>
  </si>
  <si>
    <t>Achat de B&amp;S</t>
  </si>
  <si>
    <t>accompagnement Label</t>
  </si>
  <si>
    <t>Nbre de :</t>
  </si>
  <si>
    <t>à indiquer par vos soins (col.C) si différent du calcul automatique (col. D)</t>
  </si>
  <si>
    <t>calcul auto</t>
  </si>
  <si>
    <t>retenus</t>
  </si>
  <si>
    <t>votre saisie</t>
  </si>
  <si>
    <t>coût des documents</t>
  </si>
  <si>
    <t>Ch. Sal.</t>
  </si>
  <si>
    <t>FD</t>
  </si>
  <si>
    <t>Ch.Struct</t>
  </si>
  <si>
    <t>Achat B&amp;S</t>
  </si>
  <si>
    <t>coût unitaire</t>
  </si>
  <si>
    <t>Montants éligibles (répartition au prorata)</t>
  </si>
  <si>
    <t xml:space="preserve">soit : </t>
  </si>
  <si>
    <t>Total aides publiques :</t>
  </si>
  <si>
    <t>Mode d'emploi du tableur d'évaluation financière des projets</t>
  </si>
  <si>
    <t>En paiement pour l'investissement, il vous sera demandé de justifier la mise en concurrence des fournisseurs, y compris pour une éventuelle maitrise d'œuvre : vous référer au point 6.2.2. du cahier des charges qui définit ce qui est attendu.</t>
  </si>
  <si>
    <t xml:space="preserve"> </t>
  </si>
  <si>
    <t>Ces consignes vous sont en partie rappelées en dessous des tableaux à remplir dans chaque onglet de saisie.</t>
  </si>
  <si>
    <t>Votre saisie dans les onglets correspondant aux thèmes de votre projet est en partie automatisée : seules les cases blanches et les cases orangées de la partie Coût salarial sont à saisir.
Cela concerne les onglets A1, A2, A3, A4, INVEST et Frais de structure.
Vous ne devez intervenir sur aucune autre cellule colorée, et en aucun cas sur les onglets "SYNTHESE" et "Frais déplacement".</t>
  </si>
  <si>
    <t>Si vous devez rajouter des structures (lignes ou bloc de lignes) ou des actions (bloc de lignes), sélectionnez une ligne entière pour la copier et l'insérer. Mettez la nouvelle ligne (ou bloc de lignes) à blanc, vous préserverez ainsi les formules contenues dans les cellules colorées.</t>
  </si>
  <si>
    <t>Par coût journalier salarial on entend la totalité de la rémunération annuelle de l'agent divisé par son nombre de jours ouvrés. effectivement travaillés.</t>
  </si>
  <si>
    <t>Par nombre de jours ouvrés travaillés on entend  le nombre de jours effectifs travaillés c’est-à-dire le total de jours ouvrés (365 jours - les WE), auquel on enlève les jours de congés alloués à l'année, les jours fériés tombant sur un jour ouvré, les récupérations ou  de RTT codifiés.</t>
  </si>
  <si>
    <t>Les frais de déplacement sont en partie encadrés : le coût des repas et l'indemnité kilométrique sont fixés.</t>
  </si>
  <si>
    <t>Les frais de structure (coût des fonctions support) sont précisés et à saisir pour chaque structure dans l'onglet correspondant. Ils sont alors reportés dans chacun des tableur de saisie qui en comportent. 
Ils seront détaillés et justifiés lors de la première demande de paiment, avance exceptée.</t>
  </si>
  <si>
    <t>Vous référer au cahier des charges de l'AAP en ce qui concerne les plafonnements effectués dans l'onglet SYNTHESE.
Quand il y a écrêtement pour dépassement de plafond au niveau d'un volet,  après plafonnement des charges indirectes et des achats de petits équipements et de prestations de service, les sommes sont réparties au prorata des 4 natures de dépenses. C'est indicatif puisqu'à l'intérieur de chaque volet vous n'êtes pas tenus en réalisation au respect strict des montants prévisionnels par type de dépenses (elles sont dites "missibles").</t>
  </si>
  <si>
    <t>Ne remplissez que les cases blanches et les cases orangées des taux de salaire.</t>
  </si>
  <si>
    <t>Les cases orangées des taux de frais de structure sont déterminées par votre saisie dans l'onglet "Frais de structure".</t>
  </si>
  <si>
    <t>Pour une action supplémentaire, rajouter un bloc de 6 lignes entières (ou plus si plus de 3 partenaires).</t>
  </si>
  <si>
    <t>Commencer par effacer les exemples (cases blanches et orangées).</t>
  </si>
  <si>
    <t>Ne remplir que les cases blanches et les cases orangées des taux de salaire.</t>
  </si>
  <si>
    <t>Les cases orangées des frais de structure sont déterminées par votre saisie dans l'onglet  "Frais de structure".</t>
  </si>
  <si>
    <t>Pour rajouter une structure, copier un bloc de trois lignes et l'insérer.</t>
  </si>
  <si>
    <t>Pour rajouter une structure, copier la ligne entière "structure Y" et l'insérer juste au dessus ou en dessous, puis la nommer.</t>
  </si>
  <si>
    <t>Pour une action supplémentaire, copier la ligne entière "structure Y" et l'insérer juste au dessus ou en dessous, puis la nommer.</t>
  </si>
  <si>
    <t>Pour une action supplémentaire, rajouter un bloc de trois lignes (ou plus si plus de 3 partenaires).</t>
  </si>
  <si>
    <t>Mobilisation des acteurs locaux pour favoriser  de collectifs souhaitant s’engager dans la construction d’une filière</t>
  </si>
  <si>
    <t>Pour une action supplémentaire, rajouter un bloc de 6 lignes (ou plus si plus de 6 partenaires).</t>
  </si>
  <si>
    <t>Volets Investissement : dépenses sur facture</t>
  </si>
  <si>
    <t>Commencer par effacer les exemples (cases blanches).</t>
  </si>
  <si>
    <t>à remplir par le demandeur, les valeurs inscrites sont des exemples.</t>
  </si>
  <si>
    <t>Charges de structure : ensemble des charges des fonctions support = GRH, compta/gestion, logistique du siège non répartie. Elles comprennent des frais de personnel, leur formation et déplacement, les achats et locations de matériels et fournitures, amortissement de matériels communs non répartis, des frais d'entretien, d'assurance, des honoraires, les impôts et taxes...
NB : 
 - un agent peut effectuer des missions de type fonction support et de type opérationnelle pour partie. La somme des deux temps représente l'ensemble de son temps de travail.
 - si vous déclarez par ailleurs des frais kilométriques de déplacement, vous ne pouvez pas y décompter de frais liés à un parc de véhicule.</t>
  </si>
  <si>
    <t xml:space="preserve">Le taux de charges de structure par journée d'agent opérationnel est obtenu en divisant les charges par le nombre de jours de travail ouvrés travaillés des agents opérationnels.
Si ce nombre de jours n'est pas connu, il peut être estimé à partir du nombre d'ETP opérationnels multiplié par le nombre de jours ouvrés travaillés type d'un agent opérationnel à temps plein.
Le nombre de jours ouvrés travaillés est celui effectivement travaillé déduction faite des jours de congés, jours ouvrés qui sont fériés, jours de récupération ou d'ARTT. Ce nombre est couramment compris entre 200 et 230 jours par an.
</t>
  </si>
  <si>
    <t>Le montant cumulé des charges de strucrture de chacun des partenaires ou du déclarant unique appliqué à votre projet est plafonné à 15% des charges salariales et des frais de déplacement déclarés par chacun des partenaires.
 Le détail de ce taux vous sera demandé en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</si>
</sst>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0.00\ &quot;€&quot;;[Red]\-#,##0.00\ &quot;€&quot;"/>
    <numFmt numFmtId="42" formatCode="_-* #,##0\ &quot;€&quot;_-;\-* #,##0\ &quot;€&quot;_-;_-* &quot;-&quot;\ &quot;€&quot;_-;_-@_-"/>
    <numFmt numFmtId="44" formatCode="_-* #,##0.00\ &quot;€&quot;_-;\-* #,##0.00\ &quot;€&quot;_-;_-* &quot;-&quot;??\ &quot;€&quot;_-;_-@_-"/>
    <numFmt numFmtId="43" formatCode="_-* #,##0.00_-;\-* #,##0.00_-;_-* &quot;-&quot;??_-;_-@_-"/>
    <numFmt numFmtId="164" formatCode="_-* #,##0.00\ _€_-;\-* #,##0.00\ _€_-;_-* &quot;-&quot;??\ _€_-;_-@_-"/>
    <numFmt numFmtId="165" formatCode="d/m/yy"/>
    <numFmt numFmtId="166" formatCode="#,##0.00\ [$€]"/>
    <numFmt numFmtId="167" formatCode="0&quot; €&quot;"/>
    <numFmt numFmtId="168" formatCode="&quot;VRAI&quot;;&quot;VRAI&quot;;&quot;FAUX&quot;"/>
    <numFmt numFmtId="169" formatCode="#,##0.0&quot; jrs&quot;"/>
    <numFmt numFmtId="170" formatCode="#,##0.00\ &quot;€&quot;"/>
    <numFmt numFmtId="171" formatCode="#,##0.00\ [$€-803]"/>
    <numFmt numFmtId="172" formatCode="#,##0.00\ [$€];[Black]\-#,##0.00\ [$€];#,##0.00\ [$€]"/>
    <numFmt numFmtId="173" formatCode="&quot; &quot;#,##0.00&quot; € &quot;;&quot;-&quot;#,##0.00&quot; € &quot;;&quot;-&quot;#&quot; € &quot;"/>
    <numFmt numFmtId="174" formatCode="#,##0.00\ [$€-803];\-#,##0.00\ [$€-803]"/>
    <numFmt numFmtId="175" formatCode="0.0"/>
    <numFmt numFmtId="176" formatCode="General&quot; dos.&quot;"/>
    <numFmt numFmtId="177" formatCode="#,##0\ [$€-803]"/>
    <numFmt numFmtId="178" formatCode="#,##0\ &quot;€&quot;"/>
    <numFmt numFmtId="179" formatCode="_-* #,##0\ &quot;€&quot;_-;\-* #,##0\ &quot;€&quot;_-;_-* &quot;-&quot;??\ &quot;€&quot;_-;_-@_-"/>
    <numFmt numFmtId="180" formatCode="0&quot; pers.&quot;"/>
    <numFmt numFmtId="181" formatCode="#,##0.00&quot; jr&quot;"/>
    <numFmt numFmtId="182" formatCode="0&quot; repas&quot;"/>
    <numFmt numFmtId="183" formatCode="0&quot; Km&quot;"/>
    <numFmt numFmtId="184" formatCode="#,##0&quot; km&quot;"/>
    <numFmt numFmtId="185" formatCode="&quot;Repas : &quot;0.00&quot; €/u&quot;"/>
    <numFmt numFmtId="186" formatCode="&quot;Dist. : &quot;0.00&quot; €/Km&quot;"/>
    <numFmt numFmtId="187" formatCode="#,##0.00&quot; km&quot;"/>
    <numFmt numFmtId="188" formatCode="0&quot; depl.&quot;"/>
    <numFmt numFmtId="189" formatCode="#,##0.00&quot; jrs/dos.&quot;"/>
    <numFmt numFmtId="190" formatCode="0.00&quot; €/jrs opé&quot;"/>
    <numFmt numFmtId="191" formatCode="#,##0\ [$€]"/>
    <numFmt numFmtId="192" formatCode="#,##0.000\ &quot;€&quot;"/>
    <numFmt numFmtId="193" formatCode="0.00&quot; €/Km&quot;"/>
    <numFmt numFmtId="194" formatCode="#,##0.00\ [$€-803];[Red]\-#,##0.00\ [$€-803]"/>
    <numFmt numFmtId="195" formatCode="#,##0\ &quot;€&quot;&quot;/dos.&quot;"/>
  </numFmts>
  <fonts count="100">
    <font>
      <sz val="11"/>
      <color indexed="64"/>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4"/>
      <color indexed="64"/>
      <name val="Calibri"/>
      <family val="2"/>
    </font>
    <font>
      <sz val="12"/>
      <color indexed="64"/>
      <name val="Calibri"/>
      <family val="2"/>
    </font>
    <font>
      <sz val="11"/>
      <color indexed="64"/>
      <name val="Arial"/>
      <family val="2"/>
    </font>
    <font>
      <b/>
      <sz val="12"/>
      <color indexed="64"/>
      <name val="Calibri"/>
      <family val="2"/>
    </font>
    <font>
      <sz val="10"/>
      <color indexed="64"/>
      <name val="Arial"/>
      <family val="2"/>
    </font>
    <font>
      <b/>
      <sz val="11"/>
      <color indexed="64"/>
      <name val="Arial"/>
      <family val="2"/>
    </font>
    <font>
      <sz val="11"/>
      <color indexed="2"/>
      <name val="Calibri"/>
      <family val="2"/>
    </font>
    <font>
      <sz val="9"/>
      <color indexed="64"/>
      <name val="Arial"/>
      <family val="2"/>
    </font>
    <font>
      <b/>
      <i/>
      <sz val="16"/>
      <color indexed="62"/>
      <name val="Calibri"/>
      <family val="2"/>
    </font>
    <font>
      <sz val="10"/>
      <color indexed="64"/>
      <name val="Calibri"/>
      <family val="2"/>
    </font>
    <font>
      <b/>
      <sz val="11"/>
      <color rgb="FF305496"/>
      <name val="Arial"/>
      <family val="2"/>
    </font>
    <font>
      <b/>
      <sz val="10"/>
      <color indexed="64"/>
      <name val="Calibri"/>
      <family val="2"/>
    </font>
    <font>
      <b/>
      <sz val="12"/>
      <color indexed="64"/>
      <name val="Arial"/>
      <family val="2"/>
    </font>
    <font>
      <i/>
      <sz val="9"/>
      <color indexed="64"/>
      <name val="Arial"/>
      <family val="2"/>
    </font>
    <font>
      <b/>
      <i/>
      <sz val="9"/>
      <color indexed="64"/>
      <name val="Arial"/>
      <family val="2"/>
    </font>
    <font>
      <sz val="14"/>
      <color indexed="65"/>
      <name val="Calibri"/>
      <family val="2"/>
    </font>
    <font>
      <sz val="12"/>
      <color indexed="64"/>
      <name val="Arial"/>
      <family val="2"/>
    </font>
    <font>
      <sz val="12"/>
      <color indexed="64"/>
      <name val="Arial1"/>
    </font>
    <font>
      <sz val="11"/>
      <color indexed="64"/>
      <name val="Calibri"/>
      <family val="2"/>
    </font>
    <font>
      <b/>
      <i/>
      <sz val="16"/>
      <color indexed="62"/>
      <name val="Arial"/>
      <family val="2"/>
    </font>
    <font>
      <b/>
      <sz val="11"/>
      <name val="Calibri"/>
      <family val="2"/>
    </font>
    <font>
      <sz val="9"/>
      <color indexed="81"/>
      <name val="Tahoma"/>
      <family val="2"/>
    </font>
    <font>
      <b/>
      <sz val="9"/>
      <color indexed="81"/>
      <name val="Tahoma"/>
      <family val="2"/>
    </font>
    <font>
      <sz val="11"/>
      <color indexed="64"/>
      <name val="Calibri"/>
      <family val="2"/>
    </font>
    <font>
      <b/>
      <sz val="10"/>
      <color theme="0"/>
      <name val="Calibri"/>
      <family val="2"/>
    </font>
    <font>
      <b/>
      <i/>
      <sz val="10"/>
      <color indexed="62"/>
      <name val="Calibri"/>
      <family val="2"/>
    </font>
    <font>
      <sz val="10"/>
      <name val="Calibri"/>
      <family val="2"/>
    </font>
    <font>
      <b/>
      <i/>
      <sz val="10"/>
      <color indexed="4"/>
      <name val="Arial"/>
      <family val="2"/>
    </font>
    <font>
      <b/>
      <sz val="10"/>
      <color indexed="64"/>
      <name val="Arial"/>
      <family val="2"/>
    </font>
    <font>
      <b/>
      <sz val="10"/>
      <color rgb="FF0070C0"/>
      <name val="Calibri"/>
      <family val="2"/>
    </font>
    <font>
      <b/>
      <sz val="10"/>
      <name val="Calibri"/>
      <family val="2"/>
    </font>
    <font>
      <b/>
      <sz val="10"/>
      <color rgb="FFFF0000"/>
      <name val="Calibri"/>
      <family val="2"/>
    </font>
    <font>
      <sz val="10"/>
      <color rgb="FFFF0000"/>
      <name val="Calibri"/>
      <family val="2"/>
    </font>
    <font>
      <b/>
      <i/>
      <sz val="10"/>
      <color indexed="4"/>
      <name val="Calibri"/>
      <family val="2"/>
    </font>
    <font>
      <i/>
      <sz val="10"/>
      <color indexed="64"/>
      <name val="Calibri"/>
      <family val="2"/>
    </font>
    <font>
      <b/>
      <sz val="11"/>
      <color rgb="FFFF0000"/>
      <name val="Calibri"/>
      <family val="2"/>
    </font>
    <font>
      <sz val="11"/>
      <color indexed="64"/>
      <name val="Calibri"/>
      <family val="2"/>
    </font>
    <font>
      <b/>
      <i/>
      <sz val="14"/>
      <color indexed="64"/>
      <name val="Calibri"/>
      <family val="2"/>
    </font>
    <font>
      <b/>
      <i/>
      <sz val="14"/>
      <color rgb="FFFF0000"/>
      <name val="Calibri"/>
      <family val="2"/>
    </font>
    <font>
      <b/>
      <sz val="16"/>
      <color indexed="64"/>
      <name val="Calibri"/>
      <family val="2"/>
    </font>
    <font>
      <i/>
      <sz val="10"/>
      <color rgb="FFFF0000"/>
      <name val="Arial"/>
      <family val="2"/>
    </font>
    <font>
      <b/>
      <sz val="9"/>
      <color indexed="64"/>
      <name val="Arial"/>
      <family val="2"/>
    </font>
    <font>
      <b/>
      <sz val="9"/>
      <color indexed="64"/>
      <name val="Calibri"/>
      <family val="2"/>
      <scheme val="major"/>
    </font>
    <font>
      <b/>
      <sz val="11"/>
      <color indexed="64"/>
      <name val="Calibri"/>
      <family val="2"/>
    </font>
    <font>
      <b/>
      <sz val="8"/>
      <color indexed="64"/>
      <name val="Arial"/>
      <family val="2"/>
    </font>
    <font>
      <b/>
      <i/>
      <sz val="12"/>
      <color indexed="62"/>
      <name val="Calibri"/>
      <family val="2"/>
    </font>
    <font>
      <b/>
      <sz val="14"/>
      <color indexed="64"/>
      <name val="Arial"/>
      <family val="2"/>
    </font>
    <font>
      <sz val="12"/>
      <color theme="1"/>
      <name val="Calibri"/>
      <family val="2"/>
      <scheme val="minor"/>
    </font>
    <font>
      <b/>
      <sz val="12"/>
      <color rgb="FF0070C0"/>
      <name val="Calibri"/>
      <family val="2"/>
    </font>
    <font>
      <b/>
      <sz val="12"/>
      <name val="Calibri"/>
      <family val="2"/>
    </font>
    <font>
      <b/>
      <i/>
      <sz val="10"/>
      <name val="Calibri"/>
      <family val="2"/>
    </font>
    <font>
      <b/>
      <sz val="10"/>
      <color theme="1"/>
      <name val="Calibri"/>
      <family val="2"/>
    </font>
    <font>
      <b/>
      <sz val="12"/>
      <color indexed="64"/>
      <name val="Calibri"/>
      <family val="2"/>
      <scheme val="major"/>
    </font>
    <font>
      <sz val="14"/>
      <name val="Calibri"/>
      <family val="2"/>
    </font>
    <font>
      <b/>
      <i/>
      <sz val="14"/>
      <color indexed="62"/>
      <name val="Calibri"/>
      <family val="2"/>
    </font>
    <font>
      <b/>
      <sz val="12"/>
      <color theme="0"/>
      <name val="Calibri"/>
      <family val="2"/>
    </font>
    <font>
      <b/>
      <sz val="12"/>
      <color rgb="FF002060"/>
      <name val="Calibri"/>
      <family val="2"/>
    </font>
    <font>
      <b/>
      <i/>
      <sz val="10"/>
      <color indexed="64"/>
      <name val="Calibri"/>
      <family val="2"/>
    </font>
    <font>
      <b/>
      <sz val="14"/>
      <color rgb="FF0070C0"/>
      <name val="Calibri"/>
      <family val="2"/>
    </font>
    <font>
      <b/>
      <sz val="26"/>
      <color rgb="FFFF0000"/>
      <name val="Calibri"/>
      <family val="2"/>
    </font>
    <font>
      <b/>
      <sz val="11"/>
      <color theme="1"/>
      <name val="Calibri"/>
      <family val="2"/>
      <scheme val="minor"/>
    </font>
    <font>
      <b/>
      <sz val="18"/>
      <color rgb="FFFF0000"/>
      <name val="Calibri"/>
      <family val="2"/>
      <scheme val="minor"/>
    </font>
    <font>
      <b/>
      <i/>
      <sz val="11"/>
      <color indexed="64"/>
      <name val="Calibri"/>
      <family val="2"/>
    </font>
    <font>
      <i/>
      <sz val="11"/>
      <color indexed="64"/>
      <name val="Calibri"/>
      <family val="2"/>
    </font>
    <font>
      <sz val="10"/>
      <color theme="1"/>
      <name val="Calibri"/>
      <family val="2"/>
    </font>
    <font>
      <b/>
      <i/>
      <sz val="14"/>
      <color theme="1"/>
      <name val="Calibri"/>
      <family val="2"/>
    </font>
    <font>
      <b/>
      <sz val="9"/>
      <color indexed="81"/>
      <name val="Tahoma"/>
      <charset val="1"/>
    </font>
    <font>
      <sz val="11"/>
      <color theme="0"/>
      <name val="Calibri"/>
      <family val="2"/>
      <scheme val="minor"/>
    </font>
    <font>
      <b/>
      <i/>
      <sz val="9"/>
      <color indexed="64"/>
      <name val="Calibri"/>
      <family val="2"/>
    </font>
    <font>
      <sz val="8"/>
      <name val="Calibri"/>
    </font>
    <font>
      <b/>
      <sz val="11"/>
      <color indexed="64"/>
      <name val="Calibri"/>
      <family val="2"/>
      <scheme val="major"/>
    </font>
    <font>
      <b/>
      <sz val="16"/>
      <color rgb="FF0070C0"/>
      <name val="Calibri"/>
      <family val="2"/>
      <scheme val="minor"/>
    </font>
    <font>
      <i/>
      <sz val="10"/>
      <name val="Calibri"/>
      <family val="2"/>
      <scheme val="minor"/>
    </font>
    <font>
      <b/>
      <i/>
      <sz val="10"/>
      <color rgb="FFC00000"/>
      <name val="Calibri"/>
      <family val="2"/>
      <scheme val="minor"/>
    </font>
    <font>
      <sz val="9"/>
      <name val="Marianne"/>
      <family val="3"/>
    </font>
    <font>
      <b/>
      <sz val="11"/>
      <color theme="1"/>
      <name val="Marianne"/>
      <family val="3"/>
    </font>
    <font>
      <b/>
      <sz val="10"/>
      <color theme="1"/>
      <name val="Marianne"/>
      <family val="3"/>
    </font>
    <font>
      <b/>
      <sz val="10"/>
      <color rgb="FFC00000"/>
      <name val="Marianne"/>
      <family val="3"/>
    </font>
    <font>
      <sz val="11"/>
      <color theme="1"/>
      <name val="Arial"/>
      <family val="2"/>
    </font>
    <font>
      <b/>
      <sz val="11"/>
      <color theme="0"/>
      <name val="Marianne"/>
      <family val="3"/>
    </font>
    <font>
      <sz val="11"/>
      <color theme="1"/>
      <name val="Marianne"/>
      <family val="3"/>
    </font>
    <font>
      <b/>
      <i/>
      <u/>
      <sz val="11"/>
      <color rgb="FFC00000"/>
      <name val="Marianne"/>
      <family val="3"/>
    </font>
    <font>
      <b/>
      <i/>
      <sz val="11"/>
      <name val="Marianne"/>
      <family val="3"/>
    </font>
    <font>
      <b/>
      <sz val="14"/>
      <color theme="0"/>
      <name val="Marianne"/>
      <family val="3"/>
    </font>
    <font>
      <sz val="11"/>
      <color indexed="64"/>
      <name val="Calibri"/>
    </font>
    <font>
      <sz val="10"/>
      <name val="Arial"/>
      <family val="2"/>
    </font>
    <font>
      <i/>
      <sz val="11"/>
      <color theme="1"/>
      <name val="Marianne"/>
      <family val="3"/>
    </font>
    <font>
      <sz val="3"/>
      <color theme="1"/>
      <name val="Marianne"/>
      <family val="3"/>
    </font>
    <font>
      <b/>
      <i/>
      <sz val="11"/>
      <color theme="1"/>
      <name val="Marianne"/>
      <family val="3"/>
    </font>
    <font>
      <b/>
      <sz val="11"/>
      <color rgb="FFFF0000"/>
      <name val="Arial"/>
      <family val="2"/>
    </font>
    <font>
      <sz val="11"/>
      <color rgb="FFFF0000"/>
      <name val="Calibri"/>
      <family val="2"/>
    </font>
    <font>
      <b/>
      <sz val="11"/>
      <color theme="1"/>
      <name val="Calibri"/>
      <family val="2"/>
    </font>
    <font>
      <b/>
      <sz val="18"/>
      <color indexed="64"/>
      <name val="Calibri"/>
      <family val="2"/>
    </font>
  </fonts>
  <fills count="52">
    <fill>
      <patternFill patternType="none"/>
    </fill>
    <fill>
      <patternFill patternType="gray125"/>
    </fill>
    <fill>
      <patternFill patternType="solid">
        <fgColor indexed="31"/>
        <bgColor indexed="31"/>
      </patternFill>
    </fill>
    <fill>
      <patternFill patternType="solid">
        <fgColor indexed="18"/>
        <bgColor indexed="18"/>
      </patternFill>
    </fill>
    <fill>
      <patternFill patternType="solid">
        <fgColor indexed="40"/>
        <bgColor indexed="40"/>
      </patternFill>
    </fill>
    <fill>
      <patternFill patternType="solid">
        <fgColor indexed="50"/>
        <bgColor indexed="50"/>
      </patternFill>
    </fill>
    <fill>
      <patternFill patternType="solid">
        <fgColor theme="0"/>
        <bgColor indexed="43"/>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indexed="43"/>
        <bgColor indexed="43"/>
      </patternFill>
    </fill>
    <fill>
      <patternFill patternType="solid">
        <fgColor theme="0" tint="-0.499984740745262"/>
        <bgColor indexed="64"/>
      </patternFill>
    </fill>
    <fill>
      <patternFill patternType="solid">
        <fgColor theme="1"/>
        <bgColor indexed="31"/>
      </patternFill>
    </fill>
    <fill>
      <patternFill patternType="solid">
        <fgColor theme="0" tint="-0.34998626667073579"/>
        <bgColor indexed="64"/>
      </patternFill>
    </fill>
    <fill>
      <patternFill patternType="solid">
        <fgColor rgb="FFFFFF66"/>
        <bgColor indexed="64"/>
      </patternFill>
    </fill>
    <fill>
      <patternFill patternType="solid">
        <fgColor rgb="FFFFC000"/>
        <bgColor indexed="31"/>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rgb="FF0070C0"/>
        <bgColor indexed="31"/>
      </patternFill>
    </fill>
    <fill>
      <patternFill patternType="solid">
        <fgColor rgb="FF24E7FC"/>
        <bgColor indexed="64"/>
      </patternFill>
    </fill>
    <fill>
      <patternFill patternType="solid">
        <fgColor rgb="FF24E7FC"/>
        <bgColor indexed="31"/>
      </patternFill>
    </fill>
    <fill>
      <patternFill patternType="solid">
        <fgColor rgb="FF92D050"/>
        <bgColor indexed="31"/>
      </patternFill>
    </fill>
    <fill>
      <patternFill patternType="solid">
        <fgColor rgb="FF92D050"/>
        <bgColor indexed="43"/>
      </patternFill>
    </fill>
    <fill>
      <patternFill patternType="solid">
        <fgColor rgb="FFCCCCFF"/>
        <bgColor indexed="64"/>
      </patternFill>
    </fill>
    <fill>
      <patternFill patternType="solid">
        <fgColor rgb="FFCCCCFF"/>
        <bgColor indexed="43"/>
      </patternFill>
    </fill>
    <fill>
      <patternFill patternType="solid">
        <fgColor rgb="FFFF3300"/>
        <bgColor indexed="64"/>
      </patternFill>
    </fill>
    <fill>
      <patternFill patternType="solid">
        <fgColor rgb="FFFF3300"/>
        <bgColor indexed="31"/>
      </patternFill>
    </fill>
    <fill>
      <patternFill patternType="solid">
        <fgColor rgb="FF24E7FC"/>
      </patternFill>
    </fill>
    <fill>
      <patternFill patternType="solid">
        <fgColor rgb="FF92D050"/>
      </patternFill>
    </fill>
    <fill>
      <patternFill patternType="solid">
        <fgColor rgb="FFFFC000"/>
      </patternFill>
    </fill>
    <fill>
      <patternFill patternType="solid">
        <fgColor rgb="FFFF0066"/>
        <bgColor indexed="64"/>
      </patternFill>
    </fill>
    <fill>
      <patternFill patternType="solid">
        <fgColor rgb="FFFFCCFF"/>
        <bgColor indexed="31"/>
      </patternFill>
    </fill>
    <fill>
      <patternFill patternType="solid">
        <fgColor rgb="FFFFCCFF"/>
        <bgColor indexed="43"/>
      </patternFill>
    </fill>
    <fill>
      <patternFill patternType="solid">
        <fgColor rgb="FFFFCC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tint="0.79998168889431442"/>
        <bgColor indexed="65"/>
      </patternFill>
    </fill>
    <fill>
      <patternFill patternType="solid">
        <fgColor rgb="FF003399"/>
        <bgColor theme="4" tint="0.79998168889431442"/>
      </patternFill>
    </fill>
    <fill>
      <patternFill patternType="solid">
        <fgColor theme="4" tint="0.79998168889431442"/>
        <bgColor indexed="64"/>
      </patternFill>
    </fill>
    <fill>
      <patternFill patternType="solid">
        <fgColor theme="0" tint="-0.14999847407452621"/>
        <bgColor theme="4" tint="0.79998168889431442"/>
      </patternFill>
    </fill>
    <fill>
      <patternFill patternType="solid">
        <fgColor rgb="FFFF0000"/>
        <bgColor theme="4" tint="0.79998168889431442"/>
      </patternFill>
    </fill>
    <fill>
      <patternFill patternType="solid">
        <fgColor rgb="FFFFC000"/>
        <bgColor indexed="43"/>
      </patternFill>
    </fill>
    <fill>
      <patternFill patternType="solid">
        <fgColor rgb="FF24E7FC"/>
        <bgColor indexed="43"/>
      </patternFill>
    </fill>
    <fill>
      <patternFill patternType="solid">
        <fgColor rgb="FFFF3300"/>
        <bgColor indexed="43"/>
      </patternFill>
    </fill>
    <fill>
      <patternFill patternType="solid">
        <fgColor theme="3" tint="0.59999389629810485"/>
        <bgColor indexed="64"/>
      </patternFill>
    </fill>
    <fill>
      <patternFill patternType="solid">
        <fgColor rgb="FF003399"/>
        <bgColor indexed="64"/>
      </patternFill>
    </fill>
    <fill>
      <patternFill patternType="solid">
        <fgColor theme="0" tint="-4.9989318521683403E-2"/>
        <bgColor indexed="64"/>
      </patternFill>
    </fill>
    <fill>
      <patternFill patternType="solid">
        <fgColor theme="0" tint="-0.14999847407452621"/>
        <bgColor indexed="43"/>
      </patternFill>
    </fill>
    <fill>
      <patternFill patternType="solid">
        <fgColor theme="0" tint="-0.14999847407452621"/>
        <bgColor indexed="31"/>
      </patternFill>
    </fill>
    <fill>
      <patternFill patternType="solid">
        <fgColor rgb="FFCCFFCC"/>
        <bgColor indexed="64"/>
      </patternFill>
    </fill>
  </fills>
  <borders count="2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thin">
        <color indexed="64"/>
      </left>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bottom style="medium">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style="double">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ck">
        <color indexed="64"/>
      </left>
      <right/>
      <top style="medium">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style="thick">
        <color indexed="64"/>
      </left>
      <right/>
      <top/>
      <bottom style="thick">
        <color indexed="64"/>
      </bottom>
      <diagonal/>
    </border>
    <border>
      <left style="medium">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style="double">
        <color indexed="64"/>
      </left>
      <right style="medium">
        <color indexed="64"/>
      </right>
      <top/>
      <bottom style="thick">
        <color indexed="64"/>
      </bottom>
      <diagonal/>
    </border>
    <border>
      <left style="thick">
        <color indexed="64"/>
      </left>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double">
        <color indexed="64"/>
      </right>
      <top style="medium">
        <color indexed="64"/>
      </top>
      <bottom/>
      <diagonal/>
    </border>
    <border>
      <left style="thick">
        <color indexed="64"/>
      </left>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bottom style="thick">
        <color indexed="64"/>
      </bottom>
      <diagonal/>
    </border>
    <border>
      <left style="double">
        <color indexed="64"/>
      </left>
      <right style="double">
        <color indexed="64"/>
      </right>
      <top/>
      <bottom style="thick">
        <color indexed="64"/>
      </bottom>
      <diagonal/>
    </border>
    <border>
      <left style="thin">
        <color indexed="64"/>
      </left>
      <right style="medium">
        <color indexed="64"/>
      </right>
      <top/>
      <bottom style="double">
        <color indexed="64"/>
      </bottom>
      <diagonal/>
    </border>
    <border>
      <left style="double">
        <color indexed="64"/>
      </left>
      <right/>
      <top style="medium">
        <color indexed="64"/>
      </top>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bottom style="thick">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top/>
      <bottom style="dashed">
        <color indexed="64"/>
      </bottom>
      <diagonal/>
    </border>
    <border>
      <left style="hair">
        <color indexed="64"/>
      </left>
      <right/>
      <top style="hair">
        <color indexed="64"/>
      </top>
      <bottom/>
      <diagonal/>
    </border>
    <border>
      <left style="medium">
        <color indexed="64"/>
      </left>
      <right style="double">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theme="0"/>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double">
        <color indexed="64"/>
      </bottom>
      <diagonal/>
    </border>
    <border>
      <left style="double">
        <color indexed="64"/>
      </left>
      <right style="thick">
        <color indexed="64"/>
      </right>
      <top style="medium">
        <color indexed="64"/>
      </top>
      <bottom/>
      <diagonal/>
    </border>
    <border>
      <left style="double">
        <color indexed="64"/>
      </left>
      <right style="thick">
        <color indexed="64"/>
      </right>
      <top/>
      <bottom/>
      <diagonal/>
    </border>
    <border>
      <left style="double">
        <color indexed="64"/>
      </left>
      <right style="thick">
        <color indexed="64"/>
      </right>
      <top/>
      <bottom style="medium">
        <color indexed="64"/>
      </bottom>
      <diagonal/>
    </border>
    <border>
      <left style="double">
        <color indexed="64"/>
      </left>
      <right style="thick">
        <color indexed="64"/>
      </right>
      <top/>
      <bottom style="thin">
        <color indexed="64"/>
      </bottom>
      <diagonal/>
    </border>
    <border>
      <left style="double">
        <color indexed="64"/>
      </left>
      <right style="medium">
        <color indexed="64"/>
      </right>
      <top style="double">
        <color indexed="64"/>
      </top>
      <bottom style="thick">
        <color indexed="64"/>
      </bottom>
      <diagonal/>
    </border>
    <border>
      <left style="thin">
        <color indexed="64"/>
      </left>
      <right/>
      <top style="medium">
        <color indexed="64"/>
      </top>
      <bottom style="thick">
        <color indexed="64"/>
      </bottom>
      <diagonal/>
    </border>
    <border>
      <left style="double">
        <color indexed="64"/>
      </left>
      <right/>
      <top style="double">
        <color indexed="64"/>
      </top>
      <bottom style="thick">
        <color indexed="64"/>
      </bottom>
      <diagonal/>
    </border>
    <border>
      <left/>
      <right style="medium">
        <color indexed="64"/>
      </right>
      <top style="double">
        <color indexed="64"/>
      </top>
      <bottom/>
      <diagonal/>
    </border>
    <border>
      <left style="thin">
        <color indexed="64"/>
      </left>
      <right style="thin">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top/>
      <bottom style="hair">
        <color indexed="64"/>
      </bottom>
      <diagonal/>
    </border>
    <border>
      <left/>
      <right style="thin">
        <color theme="0"/>
      </right>
      <top/>
      <bottom/>
      <diagonal/>
    </border>
    <border>
      <left/>
      <right/>
      <top style="thin">
        <color theme="0" tint="-0.499984740745262"/>
      </top>
      <bottom style="thin">
        <color theme="0" tint="-0.499984740745262"/>
      </bottom>
      <diagonal/>
    </border>
    <border>
      <left style="hair">
        <color indexed="64"/>
      </left>
      <right/>
      <top/>
      <bottom/>
      <diagonal/>
    </border>
    <border>
      <left style="double">
        <color indexed="64"/>
      </left>
      <right style="medium">
        <color indexed="64"/>
      </right>
      <top style="double">
        <color indexed="64"/>
      </top>
      <bottom style="medium">
        <color indexed="64"/>
      </bottom>
      <diagonal/>
    </border>
    <border>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theme="0" tint="-0.499984740745262"/>
      </left>
      <right/>
      <top style="thin">
        <color theme="0" tint="-0.499984740745262"/>
      </top>
      <bottom style="medium">
        <color indexed="64"/>
      </bottom>
      <diagonal/>
    </border>
    <border>
      <left/>
      <right style="double">
        <color indexed="64"/>
      </right>
      <top style="medium">
        <color indexed="64"/>
      </top>
      <bottom/>
      <diagonal/>
    </border>
    <border>
      <left style="double">
        <color indexed="64"/>
      </left>
      <right style="double">
        <color indexed="64"/>
      </right>
      <top/>
      <bottom/>
      <diagonal/>
    </border>
    <border>
      <left style="thick">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top style="double">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style="medium">
        <color indexed="64"/>
      </right>
      <top/>
      <bottom style="medium">
        <color indexed="64"/>
      </bottom>
      <diagonal/>
    </border>
    <border>
      <left style="thick">
        <color indexed="64"/>
      </left>
      <right style="thin">
        <color indexed="64"/>
      </right>
      <top/>
      <bottom style="thin">
        <color indexed="64"/>
      </bottom>
      <diagonal/>
    </border>
    <border>
      <left style="thick">
        <color indexed="64"/>
      </left>
      <right/>
      <top/>
      <bottom style="thin">
        <color indexed="64"/>
      </bottom>
      <diagonal/>
    </border>
    <border>
      <left style="double">
        <color indexed="64"/>
      </left>
      <right style="double">
        <color indexed="64"/>
      </right>
      <top/>
      <bottom style="thin">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thick">
        <color indexed="64"/>
      </right>
      <top style="medium">
        <color indexed="64"/>
      </top>
      <bottom style="thin">
        <color indexed="64"/>
      </bottom>
      <diagonal/>
    </border>
    <border>
      <left/>
      <right style="double">
        <color indexed="64"/>
      </right>
      <top style="medium">
        <color indexed="64"/>
      </top>
      <bottom style="thin">
        <color indexed="64"/>
      </bottom>
      <diagonal/>
    </border>
  </borders>
  <cellStyleXfs count="25">
    <xf numFmtId="0" fontId="0" fillId="0" borderId="0"/>
    <xf numFmtId="9" fontId="30" fillId="0" borderId="0" applyFont="0" applyFill="0" applyBorder="0" applyAlignment="0" applyProtection="0"/>
    <xf numFmtId="0" fontId="25" fillId="0" borderId="0"/>
    <xf numFmtId="44" fontId="25"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5" fillId="0" borderId="0"/>
    <xf numFmtId="44" fontId="43" fillId="0" borderId="0" applyFont="0" applyFill="0" applyBorder="0" applyAlignment="0" applyProtection="0"/>
    <xf numFmtId="9" fontId="25" fillId="0" borderId="0" applyFont="0" applyFill="0" applyBorder="0" applyAlignment="0" applyProtection="0"/>
    <xf numFmtId="44" fontId="25"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2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38" borderId="0" applyNumberFormat="0" applyBorder="0" applyAlignment="0" applyProtection="0"/>
    <xf numFmtId="43" fontId="91" fillId="0" borderId="0" applyFont="0" applyFill="0" applyBorder="0" applyAlignment="0" applyProtection="0"/>
    <xf numFmtId="0" fontId="1" fillId="0" borderId="0"/>
    <xf numFmtId="0" fontId="92" fillId="0" borderId="0"/>
  </cellStyleXfs>
  <cellXfs count="926">
    <xf numFmtId="0" fontId="0" fillId="0" borderId="0" xfId="0" applyAlignment="1">
      <alignment vertical="center"/>
    </xf>
    <xf numFmtId="0" fontId="6" fillId="0" borderId="0" xfId="0" applyFont="1" applyAlignment="1">
      <alignment vertical="center"/>
    </xf>
    <xf numFmtId="0" fontId="7" fillId="2" borderId="1" xfId="0" applyFont="1" applyFill="1" applyBorder="1" applyAlignment="1">
      <alignment horizontal="center" vertical="center" wrapText="1"/>
    </xf>
    <xf numFmtId="1" fontId="8" fillId="0" borderId="0" xfId="0" applyNumberFormat="1" applyFont="1" applyAlignment="1">
      <alignment vertical="center"/>
    </xf>
    <xf numFmtId="1" fontId="9" fillId="0" borderId="0" xfId="0" applyNumberFormat="1" applyFont="1" applyAlignment="1">
      <alignment vertical="center"/>
    </xf>
    <xf numFmtId="1" fontId="12" fillId="0" borderId="0" xfId="0" applyNumberFormat="1" applyFont="1" applyAlignment="1">
      <alignment vertical="center"/>
    </xf>
    <xf numFmtId="0" fontId="10" fillId="0" borderId="0" xfId="0" applyFont="1" applyAlignment="1">
      <alignment horizontal="center" vertical="center"/>
    </xf>
    <xf numFmtId="1" fontId="0" fillId="0" borderId="0" xfId="0" applyNumberFormat="1" applyAlignment="1">
      <alignment vertical="center"/>
    </xf>
    <xf numFmtId="0" fontId="17" fillId="0" borderId="0" xfId="0" applyFont="1" applyAlignment="1">
      <alignment vertical="center"/>
    </xf>
    <xf numFmtId="1" fontId="19" fillId="0" borderId="0" xfId="0" applyNumberFormat="1" applyFont="1" applyAlignment="1">
      <alignment horizontal="right" vertical="center"/>
    </xf>
    <xf numFmtId="4" fontId="20" fillId="0" borderId="0" xfId="0" applyNumberFormat="1" applyFont="1" applyAlignment="1">
      <alignment horizontal="right" vertical="center"/>
    </xf>
    <xf numFmtId="1" fontId="20" fillId="0" borderId="0" xfId="0" applyNumberFormat="1" applyFont="1" applyAlignment="1">
      <alignment horizontal="left" vertical="center" wrapText="1"/>
    </xf>
    <xf numFmtId="167" fontId="20" fillId="0" borderId="0" xfId="0" applyNumberFormat="1" applyFont="1" applyAlignment="1">
      <alignment horizontal="left" vertical="center"/>
    </xf>
    <xf numFmtId="4" fontId="14" fillId="0" borderId="0" xfId="0" applyNumberFormat="1" applyFont="1" applyAlignment="1">
      <alignment vertical="center" wrapText="1"/>
    </xf>
    <xf numFmtId="4" fontId="21" fillId="0" borderId="0" xfId="0" applyNumberFormat="1" applyFont="1" applyAlignment="1">
      <alignment horizontal="right" vertical="center"/>
    </xf>
    <xf numFmtId="1" fontId="14" fillId="0" borderId="0" xfId="0" applyNumberFormat="1" applyFont="1" applyAlignment="1">
      <alignment horizontal="center" vertical="center" wrapText="1"/>
    </xf>
    <xf numFmtId="1" fontId="0" fillId="0" borderId="1" xfId="0" applyNumberFormat="1" applyBorder="1" applyAlignment="1">
      <alignment horizontal="center" vertical="center"/>
    </xf>
    <xf numFmtId="168" fontId="9" fillId="0" borderId="0" xfId="0" applyNumberFormat="1" applyFont="1" applyAlignment="1">
      <alignment vertical="center"/>
    </xf>
    <xf numFmtId="1" fontId="0" fillId="0" borderId="3" xfId="0" applyNumberFormat="1" applyBorder="1" applyAlignment="1">
      <alignment horizontal="center" vertical="center"/>
    </xf>
    <xf numFmtId="1" fontId="23" fillId="0" borderId="0" xfId="0" applyNumberFormat="1" applyFont="1" applyAlignment="1">
      <alignment vertical="center"/>
    </xf>
    <xf numFmtId="1" fontId="19" fillId="0" borderId="0" xfId="0" applyNumberFormat="1" applyFont="1" applyAlignment="1">
      <alignment horizontal="center" vertical="center"/>
    </xf>
    <xf numFmtId="1" fontId="24" fillId="0" borderId="0" xfId="0" applyNumberFormat="1" applyFont="1" applyAlignment="1">
      <alignment horizontal="center" vertical="center"/>
    </xf>
    <xf numFmtId="165" fontId="24" fillId="0" borderId="0" xfId="0" applyNumberFormat="1" applyFont="1" applyAlignment="1">
      <alignment horizontal="center"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1" fillId="0" borderId="0" xfId="0" applyFont="1" applyAlignment="1">
      <alignment vertical="center"/>
    </xf>
    <xf numFmtId="0" fontId="26" fillId="0" borderId="0" xfId="0" applyFont="1" applyAlignment="1">
      <alignment vertical="center"/>
    </xf>
    <xf numFmtId="166" fontId="16" fillId="10" borderId="1" xfId="2" applyNumberFormat="1" applyFont="1" applyFill="1" applyBorder="1" applyAlignment="1">
      <alignment horizontal="center" vertical="center" wrapText="1"/>
    </xf>
    <xf numFmtId="166" fontId="16" fillId="10" borderId="5" xfId="2" applyNumberFormat="1" applyFont="1" applyFill="1" applyBorder="1" applyAlignment="1">
      <alignment horizontal="center" vertical="center" wrapText="1"/>
    </xf>
    <xf numFmtId="0" fontId="32" fillId="0" borderId="0" xfId="2" applyFont="1" applyAlignment="1">
      <alignment vertical="center"/>
    </xf>
    <xf numFmtId="0" fontId="16" fillId="0" borderId="0" xfId="2" applyFont="1" applyAlignment="1">
      <alignment vertical="center"/>
    </xf>
    <xf numFmtId="0" fontId="18" fillId="2" borderId="1" xfId="2" applyFont="1" applyFill="1" applyBorder="1" applyAlignment="1">
      <alignment horizontal="center" vertical="center"/>
    </xf>
    <xf numFmtId="0" fontId="18" fillId="2" borderId="1" xfId="2" applyFont="1" applyFill="1" applyBorder="1" applyAlignment="1">
      <alignment horizontal="center" vertical="center" wrapText="1"/>
    </xf>
    <xf numFmtId="1" fontId="16" fillId="0" borderId="0" xfId="2" applyNumberFormat="1" applyFont="1" applyAlignment="1">
      <alignment vertical="center"/>
    </xf>
    <xf numFmtId="172" fontId="16" fillId="0" borderId="0" xfId="2" applyNumberFormat="1" applyFont="1" applyAlignment="1">
      <alignment horizontal="center" vertical="center"/>
    </xf>
    <xf numFmtId="0" fontId="31" fillId="9" borderId="5" xfId="2" applyFont="1" applyFill="1" applyBorder="1" applyAlignment="1">
      <alignment horizontal="right" vertical="center"/>
    </xf>
    <xf numFmtId="3" fontId="16" fillId="0" borderId="0" xfId="2" applyNumberFormat="1" applyFont="1" applyAlignment="1">
      <alignment horizontal="center" vertical="center"/>
    </xf>
    <xf numFmtId="0" fontId="33" fillId="0" borderId="0" xfId="2" applyFont="1" applyAlignment="1">
      <alignment vertical="center"/>
    </xf>
    <xf numFmtId="0" fontId="33" fillId="0" borderId="0" xfId="0" applyFont="1" applyAlignment="1">
      <alignment vertical="center"/>
    </xf>
    <xf numFmtId="0" fontId="16" fillId="0" borderId="0" xfId="0" applyFont="1" applyAlignment="1">
      <alignment vertical="center"/>
    </xf>
    <xf numFmtId="4" fontId="32" fillId="0" borderId="0" xfId="0" applyNumberFormat="1" applyFont="1" applyAlignment="1">
      <alignment vertical="center"/>
    </xf>
    <xf numFmtId="4" fontId="34" fillId="0" borderId="0" xfId="0" applyNumberFormat="1" applyFont="1" applyAlignment="1">
      <alignment vertical="center"/>
    </xf>
    <xf numFmtId="4" fontId="32" fillId="0" borderId="0" xfId="2" applyNumberFormat="1" applyFont="1" applyAlignment="1">
      <alignment vertical="center"/>
    </xf>
    <xf numFmtId="172" fontId="18" fillId="0" borderId="0" xfId="2" applyNumberFormat="1" applyFont="1" applyAlignment="1">
      <alignment horizontal="center" vertical="center"/>
    </xf>
    <xf numFmtId="0" fontId="37" fillId="0" borderId="0" xfId="2" applyFont="1" applyAlignment="1">
      <alignment horizontal="center" vertical="center"/>
    </xf>
    <xf numFmtId="4" fontId="18" fillId="0" borderId="0" xfId="2" applyNumberFormat="1" applyFont="1" applyAlignment="1">
      <alignment horizontal="center" vertical="center" wrapText="1"/>
    </xf>
    <xf numFmtId="175" fontId="18" fillId="0" borderId="0" xfId="2" applyNumberFormat="1" applyFont="1" applyAlignment="1">
      <alignment horizontal="center" vertical="center"/>
    </xf>
    <xf numFmtId="4" fontId="32" fillId="0" borderId="0" xfId="2" applyNumberFormat="1" applyFont="1" applyAlignment="1">
      <alignment horizontal="left" vertical="center"/>
    </xf>
    <xf numFmtId="171" fontId="31" fillId="0" borderId="0" xfId="2" applyNumberFormat="1" applyFont="1" applyAlignment="1">
      <alignment vertical="center"/>
    </xf>
    <xf numFmtId="0" fontId="39" fillId="0" borderId="0" xfId="2" applyFont="1" applyAlignment="1">
      <alignment horizontal="right" vertical="center"/>
    </xf>
    <xf numFmtId="171" fontId="39" fillId="0" borderId="0" xfId="2" applyNumberFormat="1" applyFont="1" applyAlignment="1">
      <alignment vertical="center"/>
    </xf>
    <xf numFmtId="174" fontId="18" fillId="0" borderId="0" xfId="2" applyNumberFormat="1" applyFont="1" applyAlignment="1">
      <alignment vertical="center"/>
    </xf>
    <xf numFmtId="171" fontId="16" fillId="0" borderId="0" xfId="2" applyNumberFormat="1" applyFont="1" applyAlignment="1">
      <alignment vertical="center"/>
    </xf>
    <xf numFmtId="173" fontId="16" fillId="0" borderId="0" xfId="2" applyNumberFormat="1" applyFont="1" applyAlignment="1">
      <alignment vertical="center" wrapText="1"/>
    </xf>
    <xf numFmtId="4" fontId="40" fillId="0" borderId="0" xfId="2" applyNumberFormat="1" applyFont="1" applyAlignment="1">
      <alignment vertical="center"/>
    </xf>
    <xf numFmtId="0" fontId="16" fillId="2" borderId="1" xfId="2" applyFont="1" applyFill="1" applyBorder="1" applyAlignment="1">
      <alignment horizontal="left" vertical="center" wrapText="1"/>
    </xf>
    <xf numFmtId="0" fontId="16" fillId="2" borderId="7" xfId="2" applyFont="1" applyFill="1" applyBorder="1" applyAlignment="1">
      <alignment horizontal="left" vertical="center" wrapText="1"/>
    </xf>
    <xf numFmtId="0" fontId="31" fillId="12" borderId="5" xfId="2" applyFont="1" applyFill="1" applyBorder="1" applyAlignment="1">
      <alignment horizontal="right" vertical="center"/>
    </xf>
    <xf numFmtId="3" fontId="16" fillId="0" borderId="0" xfId="2" applyNumberFormat="1" applyFont="1" applyAlignment="1">
      <alignment vertical="center"/>
    </xf>
    <xf numFmtId="0" fontId="33" fillId="0" borderId="5" xfId="2" applyFont="1" applyBorder="1" applyAlignment="1">
      <alignment vertical="center"/>
    </xf>
    <xf numFmtId="0" fontId="37" fillId="13" borderId="1" xfId="2" applyFont="1" applyFill="1" applyBorder="1" applyAlignment="1">
      <alignment vertical="center"/>
    </xf>
    <xf numFmtId="0" fontId="33" fillId="13" borderId="26" xfId="2" applyFont="1" applyFill="1" applyBorder="1" applyAlignment="1">
      <alignment vertical="center"/>
    </xf>
    <xf numFmtId="0" fontId="33" fillId="13" borderId="1" xfId="2" applyFont="1" applyFill="1" applyBorder="1" applyAlignment="1">
      <alignment horizontal="right" vertical="center"/>
    </xf>
    <xf numFmtId="0" fontId="33" fillId="13" borderId="7" xfId="2" applyFont="1" applyFill="1" applyBorder="1" applyAlignment="1">
      <alignment horizontal="left" vertical="center" indent="1"/>
    </xf>
    <xf numFmtId="0" fontId="33" fillId="13" borderId="5" xfId="2" applyFont="1" applyFill="1" applyBorder="1" applyAlignment="1">
      <alignment horizontal="right" vertical="center"/>
    </xf>
    <xf numFmtId="0" fontId="37" fillId="13" borderId="26" xfId="2" applyFont="1" applyFill="1" applyBorder="1" applyAlignment="1">
      <alignment vertical="center"/>
    </xf>
    <xf numFmtId="166" fontId="16" fillId="10" borderId="1" xfId="1" applyNumberFormat="1" applyFont="1" applyFill="1" applyBorder="1" applyAlignment="1">
      <alignment horizontal="center" vertical="center" wrapText="1"/>
    </xf>
    <xf numFmtId="172" fontId="36" fillId="0" borderId="0" xfId="2" applyNumberFormat="1" applyFont="1" applyAlignment="1">
      <alignment horizontal="center" vertical="center"/>
    </xf>
    <xf numFmtId="177" fontId="33" fillId="0" borderId="26" xfId="2" applyNumberFormat="1" applyFont="1" applyBorder="1" applyAlignment="1">
      <alignment vertical="center"/>
    </xf>
    <xf numFmtId="177" fontId="33" fillId="0" borderId="30" xfId="2" applyNumberFormat="1" applyFont="1" applyBorder="1" applyAlignment="1">
      <alignment vertical="center"/>
    </xf>
    <xf numFmtId="177" fontId="38" fillId="0" borderId="2" xfId="2" applyNumberFormat="1" applyFont="1" applyBorder="1" applyAlignment="1">
      <alignment vertical="center"/>
    </xf>
    <xf numFmtId="178" fontId="33" fillId="0" borderId="7" xfId="2" applyNumberFormat="1" applyFont="1" applyBorder="1" applyAlignment="1">
      <alignment vertical="center"/>
    </xf>
    <xf numFmtId="176" fontId="33" fillId="0" borderId="1" xfId="2" applyNumberFormat="1" applyFont="1" applyBorder="1" applyAlignment="1">
      <alignment horizontal="center" vertical="center"/>
    </xf>
    <xf numFmtId="179" fontId="16" fillId="0" borderId="1" xfId="8" applyNumberFormat="1" applyFont="1" applyFill="1" applyBorder="1" applyAlignment="1">
      <alignment vertical="center"/>
    </xf>
    <xf numFmtId="178" fontId="33" fillId="0" borderId="1" xfId="2" applyNumberFormat="1" applyFont="1" applyBorder="1" applyAlignment="1">
      <alignment vertical="center"/>
    </xf>
    <xf numFmtId="178" fontId="33" fillId="0" borderId="31" xfId="2" applyNumberFormat="1" applyFont="1" applyBorder="1" applyAlignment="1">
      <alignment vertical="center"/>
    </xf>
    <xf numFmtId="178" fontId="33" fillId="0" borderId="24" xfId="2" applyNumberFormat="1" applyFont="1" applyBorder="1" applyAlignment="1">
      <alignment vertical="center"/>
    </xf>
    <xf numFmtId="178" fontId="33" fillId="0" borderId="28" xfId="2" applyNumberFormat="1" applyFont="1" applyBorder="1" applyAlignment="1">
      <alignment vertical="center"/>
    </xf>
    <xf numFmtId="178" fontId="33" fillId="0" borderId="27" xfId="2" applyNumberFormat="1" applyFont="1" applyBorder="1" applyAlignment="1">
      <alignment vertical="center"/>
    </xf>
    <xf numFmtId="178" fontId="16" fillId="0" borderId="5" xfId="2" applyNumberFormat="1" applyFont="1" applyBorder="1" applyAlignment="1">
      <alignment vertical="center"/>
    </xf>
    <xf numFmtId="178" fontId="16" fillId="0" borderId="29" xfId="2" applyNumberFormat="1" applyFont="1" applyBorder="1" applyAlignment="1">
      <alignment vertical="center"/>
    </xf>
    <xf numFmtId="179" fontId="39" fillId="0" borderId="5" xfId="2" applyNumberFormat="1" applyFont="1" applyBorder="1" applyAlignment="1">
      <alignment horizontal="right" vertical="center"/>
    </xf>
    <xf numFmtId="179" fontId="16" fillId="0" borderId="7" xfId="8" applyNumberFormat="1" applyFont="1" applyFill="1" applyBorder="1" applyAlignment="1">
      <alignment vertical="center"/>
    </xf>
    <xf numFmtId="178" fontId="38" fillId="14" borderId="25" xfId="2" applyNumberFormat="1" applyFont="1" applyFill="1" applyBorder="1" applyAlignment="1">
      <alignment vertical="center"/>
    </xf>
    <xf numFmtId="170" fontId="38" fillId="14" borderId="5" xfId="2" applyNumberFormat="1" applyFont="1" applyFill="1" applyBorder="1" applyAlignment="1">
      <alignment vertical="center"/>
    </xf>
    <xf numFmtId="171" fontId="33" fillId="0" borderId="0" xfId="2" applyNumberFormat="1" applyFont="1" applyAlignment="1">
      <alignment vertical="center"/>
    </xf>
    <xf numFmtId="0" fontId="44" fillId="0" borderId="0" xfId="0" applyFont="1" applyAlignment="1">
      <alignment horizontal="right" vertical="center"/>
    </xf>
    <xf numFmtId="170" fontId="45" fillId="0" borderId="0" xfId="0" applyNumberFormat="1" applyFont="1" applyAlignment="1">
      <alignment vertical="center"/>
    </xf>
    <xf numFmtId="172" fontId="46" fillId="0" borderId="0" xfId="0" applyNumberFormat="1" applyFont="1" applyAlignment="1">
      <alignment vertical="center"/>
    </xf>
    <xf numFmtId="10" fontId="37" fillId="0" borderId="0" xfId="1" applyNumberFormat="1" applyFont="1" applyFill="1" applyBorder="1" applyAlignment="1">
      <alignment vertical="center"/>
    </xf>
    <xf numFmtId="0" fontId="39" fillId="0" borderId="0" xfId="0" applyFont="1" applyAlignment="1">
      <alignment vertical="center"/>
    </xf>
    <xf numFmtId="4" fontId="47" fillId="0" borderId="0" xfId="0" applyNumberFormat="1" applyFont="1" applyAlignment="1">
      <alignment vertical="center"/>
    </xf>
    <xf numFmtId="170" fontId="39" fillId="0" borderId="0" xfId="0" applyNumberFormat="1" applyFont="1" applyAlignment="1">
      <alignment vertical="center"/>
    </xf>
    <xf numFmtId="44" fontId="33" fillId="0" borderId="0" xfId="8" applyFont="1" applyAlignment="1">
      <alignment vertical="center"/>
    </xf>
    <xf numFmtId="0" fontId="0" fillId="0" borderId="0" xfId="0"/>
    <xf numFmtId="4" fontId="15" fillId="14" borderId="48" xfId="0" applyNumberFormat="1" applyFont="1" applyFill="1" applyBorder="1" applyAlignment="1">
      <alignment vertical="center"/>
    </xf>
    <xf numFmtId="14" fontId="16" fillId="0" borderId="42" xfId="0" applyNumberFormat="1" applyFont="1" applyBorder="1" applyAlignment="1">
      <alignment horizontal="center" vertical="center" wrapText="1"/>
    </xf>
    <xf numFmtId="0" fontId="6" fillId="17" borderId="47" xfId="0" applyFont="1" applyFill="1" applyBorder="1" applyAlignment="1">
      <alignment vertical="center"/>
    </xf>
    <xf numFmtId="0" fontId="6" fillId="17" borderId="46" xfId="0" applyFont="1" applyFill="1" applyBorder="1" applyAlignment="1">
      <alignment vertical="center"/>
    </xf>
    <xf numFmtId="170" fontId="16" fillId="14" borderId="61" xfId="0" applyNumberFormat="1" applyFont="1" applyFill="1" applyBorder="1" applyAlignment="1">
      <alignment horizontal="center" vertical="center" wrapText="1"/>
    </xf>
    <xf numFmtId="170" fontId="16" fillId="14" borderId="62" xfId="0" applyNumberFormat="1" applyFont="1" applyFill="1" applyBorder="1" applyAlignment="1">
      <alignment horizontal="center" vertical="center" wrapText="1"/>
    </xf>
    <xf numFmtId="14" fontId="16" fillId="0" borderId="66" xfId="0" applyNumberFormat="1" applyFont="1" applyBorder="1" applyAlignment="1">
      <alignment horizontal="center" vertical="center" wrapText="1"/>
    </xf>
    <xf numFmtId="14" fontId="16" fillId="0" borderId="67" xfId="0" applyNumberFormat="1" applyFont="1" applyBorder="1" applyAlignment="1">
      <alignment horizontal="center" vertical="center" wrapText="1"/>
    </xf>
    <xf numFmtId="0" fontId="6" fillId="17" borderId="16" xfId="0" applyFont="1" applyFill="1" applyBorder="1" applyAlignment="1">
      <alignment vertical="center"/>
    </xf>
    <xf numFmtId="170" fontId="16" fillId="14" borderId="69" xfId="0" applyNumberFormat="1" applyFont="1" applyFill="1" applyBorder="1" applyAlignment="1">
      <alignment horizontal="center" vertical="center" wrapText="1"/>
    </xf>
    <xf numFmtId="0" fontId="16" fillId="0" borderId="53"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48" xfId="0" applyFont="1" applyBorder="1" applyAlignment="1">
      <alignment horizontal="center" vertical="center" wrapText="1"/>
    </xf>
    <xf numFmtId="170" fontId="16" fillId="0" borderId="15" xfId="0" applyNumberFormat="1" applyFont="1" applyBorder="1" applyAlignment="1">
      <alignment horizontal="center" vertical="center" wrapText="1"/>
    </xf>
    <xf numFmtId="170" fontId="16" fillId="0" borderId="1" xfId="0" applyNumberFormat="1" applyFont="1" applyBorder="1" applyAlignment="1">
      <alignment horizontal="center" vertical="center" wrapText="1"/>
    </xf>
    <xf numFmtId="170" fontId="16" fillId="0" borderId="16" xfId="0" applyNumberFormat="1" applyFont="1" applyBorder="1" applyAlignment="1">
      <alignment horizontal="center" vertical="center" wrapText="1"/>
    </xf>
    <xf numFmtId="188" fontId="16" fillId="0" borderId="76" xfId="0" applyNumberFormat="1" applyFont="1" applyBorder="1" applyAlignment="1">
      <alignment horizontal="center" vertical="center" wrapText="1"/>
    </xf>
    <xf numFmtId="14" fontId="16" fillId="0" borderId="80" xfId="0" applyNumberFormat="1" applyFont="1" applyBorder="1" applyAlignment="1">
      <alignment horizontal="center" vertical="center" wrapText="1"/>
    </xf>
    <xf numFmtId="182" fontId="16" fillId="0" borderId="9" xfId="0" applyNumberFormat="1" applyFont="1" applyBorder="1" applyAlignment="1">
      <alignment horizontal="center" vertical="center" wrapText="1"/>
    </xf>
    <xf numFmtId="183" fontId="16" fillId="6" borderId="44" xfId="0" applyNumberFormat="1" applyFont="1" applyFill="1" applyBorder="1" applyAlignment="1">
      <alignment horizontal="center" vertical="center" wrapText="1"/>
    </xf>
    <xf numFmtId="1" fontId="16" fillId="6" borderId="81" xfId="0" applyNumberFormat="1" applyFont="1" applyFill="1" applyBorder="1" applyAlignment="1">
      <alignment horizontal="center" vertical="center" wrapText="1"/>
    </xf>
    <xf numFmtId="170" fontId="16" fillId="16" borderId="40" xfId="8" applyNumberFormat="1" applyFont="1" applyFill="1" applyBorder="1" applyAlignment="1">
      <alignment horizontal="center" vertical="center" wrapText="1"/>
    </xf>
    <xf numFmtId="170" fontId="16" fillId="16" borderId="44" xfId="0" applyNumberFormat="1" applyFont="1" applyFill="1" applyBorder="1" applyAlignment="1">
      <alignment horizontal="center" vertical="center" wrapText="1"/>
    </xf>
    <xf numFmtId="1" fontId="16" fillId="0" borderId="51" xfId="0" applyNumberFormat="1" applyFont="1" applyBorder="1" applyAlignment="1">
      <alignment vertical="center" wrapText="1"/>
    </xf>
    <xf numFmtId="183" fontId="16" fillId="6" borderId="40" xfId="0" applyNumberFormat="1" applyFont="1" applyFill="1" applyBorder="1" applyAlignment="1">
      <alignment horizontal="center" vertical="center" wrapText="1"/>
    </xf>
    <xf numFmtId="1" fontId="16" fillId="0" borderId="46" xfId="0" applyNumberFormat="1" applyFont="1" applyBorder="1" applyAlignment="1">
      <alignment vertical="center" wrapText="1"/>
    </xf>
    <xf numFmtId="14" fontId="16" fillId="0" borderId="93" xfId="0" applyNumberFormat="1" applyFont="1" applyBorder="1" applyAlignment="1">
      <alignment horizontal="center" vertical="center" wrapText="1"/>
    </xf>
    <xf numFmtId="182" fontId="16" fillId="0" borderId="16" xfId="0" applyNumberFormat="1" applyFont="1" applyBorder="1" applyAlignment="1">
      <alignment horizontal="center" vertical="center" wrapText="1"/>
    </xf>
    <xf numFmtId="1" fontId="16" fillId="0" borderId="67" xfId="0" applyNumberFormat="1" applyFont="1" applyBorder="1" applyAlignment="1">
      <alignment vertical="center" wrapText="1"/>
    </xf>
    <xf numFmtId="14" fontId="16" fillId="0" borderId="24" xfId="0" applyNumberFormat="1" applyFont="1" applyBorder="1" applyAlignment="1">
      <alignment horizontal="center" vertical="center" wrapText="1"/>
    </xf>
    <xf numFmtId="182" fontId="16" fillId="0" borderId="1" xfId="0" applyNumberFormat="1" applyFont="1" applyBorder="1" applyAlignment="1">
      <alignment horizontal="center" vertical="center" wrapText="1"/>
    </xf>
    <xf numFmtId="183" fontId="16" fillId="6" borderId="26" xfId="0" applyNumberFormat="1" applyFont="1" applyFill="1" applyBorder="1" applyAlignment="1">
      <alignment horizontal="center" vertical="center" wrapText="1"/>
    </xf>
    <xf numFmtId="0" fontId="10" fillId="19" borderId="46" xfId="0" applyFont="1" applyFill="1" applyBorder="1" applyAlignment="1">
      <alignment horizontal="center" vertical="center" wrapText="1"/>
    </xf>
    <xf numFmtId="190" fontId="51" fillId="15" borderId="72" xfId="0" applyNumberFormat="1" applyFont="1" applyFill="1" applyBorder="1" applyAlignment="1">
      <alignment horizontal="center" vertical="center" wrapText="1"/>
    </xf>
    <xf numFmtId="190" fontId="51" fillId="15" borderId="71" xfId="0" applyNumberFormat="1" applyFont="1" applyFill="1" applyBorder="1" applyAlignment="1">
      <alignment horizontal="center" vertical="center" wrapText="1"/>
    </xf>
    <xf numFmtId="181" fontId="16" fillId="14" borderId="86" xfId="0" applyNumberFormat="1" applyFont="1" applyFill="1" applyBorder="1" applyAlignment="1">
      <alignment horizontal="center" vertical="center" wrapText="1"/>
    </xf>
    <xf numFmtId="181" fontId="16" fillId="14" borderId="51" xfId="0" applyNumberFormat="1" applyFont="1" applyFill="1" applyBorder="1" applyAlignment="1">
      <alignment horizontal="center" vertical="center" wrapText="1"/>
    </xf>
    <xf numFmtId="188" fontId="16" fillId="0" borderId="42" xfId="0" applyNumberFormat="1" applyFont="1" applyBorder="1" applyAlignment="1">
      <alignment horizontal="center" vertical="center" wrapText="1"/>
    </xf>
    <xf numFmtId="188" fontId="16" fillId="0" borderId="19" xfId="0" applyNumberFormat="1" applyFont="1" applyBorder="1" applyAlignment="1">
      <alignment horizontal="center" vertical="center" wrapText="1"/>
    </xf>
    <xf numFmtId="181" fontId="16" fillId="14" borderId="92" xfId="0" applyNumberFormat="1" applyFont="1" applyFill="1" applyBorder="1" applyAlignment="1">
      <alignment horizontal="center" vertical="center" wrapText="1"/>
    </xf>
    <xf numFmtId="169" fontId="16" fillId="0" borderId="100" xfId="0" applyNumberFormat="1" applyFont="1" applyBorder="1" applyAlignment="1">
      <alignment horizontal="center" vertical="center" wrapText="1"/>
    </xf>
    <xf numFmtId="169" fontId="16" fillId="0" borderId="101" xfId="0" applyNumberFormat="1" applyFont="1" applyBorder="1" applyAlignment="1">
      <alignment horizontal="center" vertical="center" wrapText="1"/>
    </xf>
    <xf numFmtId="169" fontId="16" fillId="0" borderId="103" xfId="0" applyNumberFormat="1" applyFont="1" applyBorder="1" applyAlignment="1">
      <alignment horizontal="center" vertical="center" wrapText="1"/>
    </xf>
    <xf numFmtId="170" fontId="54" fillId="18" borderId="102" xfId="0" applyNumberFormat="1" applyFont="1" applyFill="1" applyBorder="1" applyAlignment="1">
      <alignment vertical="center"/>
    </xf>
    <xf numFmtId="4" fontId="52" fillId="18" borderId="5" xfId="0" applyNumberFormat="1" applyFont="1" applyFill="1" applyBorder="1" applyAlignment="1">
      <alignment horizontal="center" vertical="center"/>
    </xf>
    <xf numFmtId="4" fontId="52" fillId="18" borderId="37" xfId="0" applyNumberFormat="1" applyFont="1" applyFill="1" applyBorder="1" applyAlignment="1">
      <alignment horizontal="center" vertical="center"/>
    </xf>
    <xf numFmtId="166" fontId="16" fillId="18" borderId="85" xfId="0" applyNumberFormat="1" applyFont="1" applyFill="1" applyBorder="1" applyAlignment="1">
      <alignment vertical="center" wrapText="1"/>
    </xf>
    <xf numFmtId="166" fontId="16" fillId="18" borderId="61" xfId="0" applyNumberFormat="1" applyFont="1" applyFill="1" applyBorder="1" applyAlignment="1">
      <alignment vertical="center" wrapText="1"/>
    </xf>
    <xf numFmtId="166" fontId="16" fillId="18" borderId="62" xfId="0" applyNumberFormat="1" applyFont="1" applyFill="1" applyBorder="1" applyAlignment="1">
      <alignment vertical="center" wrapText="1"/>
    </xf>
    <xf numFmtId="191" fontId="10" fillId="22" borderId="108" xfId="0" applyNumberFormat="1" applyFont="1" applyFill="1" applyBorder="1" applyAlignment="1">
      <alignment horizontal="center" vertical="center" wrapText="1"/>
    </xf>
    <xf numFmtId="169" fontId="27" fillId="18" borderId="105" xfId="0" applyNumberFormat="1" applyFont="1" applyFill="1" applyBorder="1" applyAlignment="1">
      <alignment horizontal="center" vertical="center"/>
    </xf>
    <xf numFmtId="188" fontId="8" fillId="22" borderId="105" xfId="0" applyNumberFormat="1" applyFont="1" applyFill="1" applyBorder="1" applyAlignment="1">
      <alignment horizontal="center" vertical="center" wrapText="1"/>
    </xf>
    <xf numFmtId="182" fontId="6" fillId="18" borderId="106" xfId="0" applyNumberFormat="1" applyFont="1" applyFill="1" applyBorder="1" applyAlignment="1">
      <alignment horizontal="center" vertical="center"/>
    </xf>
    <xf numFmtId="187" fontId="16" fillId="23" borderId="107" xfId="0" applyNumberFormat="1" applyFont="1" applyFill="1" applyBorder="1" applyAlignment="1">
      <alignment horizontal="center" vertical="center" wrapText="1"/>
    </xf>
    <xf numFmtId="169" fontId="27" fillId="18" borderId="104" xfId="0" applyNumberFormat="1" applyFont="1" applyFill="1" applyBorder="1" applyAlignment="1">
      <alignment horizontal="center" vertical="center"/>
    </xf>
    <xf numFmtId="14" fontId="16" fillId="0" borderId="96" xfId="0" applyNumberFormat="1" applyFont="1" applyBorder="1" applyAlignment="1">
      <alignment horizontal="center" vertical="center" wrapText="1"/>
    </xf>
    <xf numFmtId="170" fontId="16" fillId="14" borderId="113" xfId="0" applyNumberFormat="1" applyFont="1" applyFill="1" applyBorder="1" applyAlignment="1">
      <alignment horizontal="center" vertical="center" wrapText="1"/>
    </xf>
    <xf numFmtId="14" fontId="16" fillId="0" borderId="114" xfId="0" applyNumberFormat="1" applyFont="1" applyBorder="1" applyAlignment="1">
      <alignment horizontal="center" vertical="center" wrapText="1"/>
    </xf>
    <xf numFmtId="170" fontId="16" fillId="14" borderId="95" xfId="0" applyNumberFormat="1" applyFont="1" applyFill="1" applyBorder="1" applyAlignment="1">
      <alignment horizontal="center" vertical="center" wrapText="1"/>
    </xf>
    <xf numFmtId="170" fontId="16" fillId="14" borderId="90" xfId="0" applyNumberFormat="1" applyFont="1" applyFill="1" applyBorder="1" applyAlignment="1">
      <alignment horizontal="center" vertical="center" wrapText="1"/>
    </xf>
    <xf numFmtId="0" fontId="6" fillId="17" borderId="104" xfId="0" applyFont="1" applyFill="1" applyBorder="1" applyAlignment="1">
      <alignment vertical="center"/>
    </xf>
    <xf numFmtId="0" fontId="6" fillId="17" borderId="116" xfId="0" applyFont="1" applyFill="1" applyBorder="1" applyAlignment="1">
      <alignment vertical="center"/>
    </xf>
    <xf numFmtId="0" fontId="6" fillId="17" borderId="106" xfId="0" applyFont="1" applyFill="1" applyBorder="1" applyAlignment="1">
      <alignment vertical="center"/>
    </xf>
    <xf numFmtId="191" fontId="10" fillId="14" borderId="117" xfId="0" applyNumberFormat="1" applyFont="1" applyFill="1" applyBorder="1" applyAlignment="1">
      <alignment horizontal="center" vertical="center" wrapText="1"/>
    </xf>
    <xf numFmtId="189" fontId="6" fillId="17" borderId="116" xfId="0" applyNumberFormat="1" applyFont="1" applyFill="1" applyBorder="1" applyAlignment="1">
      <alignment horizontal="center" vertical="center"/>
    </xf>
    <xf numFmtId="172" fontId="10" fillId="0" borderId="0" xfId="2" applyNumberFormat="1" applyFont="1" applyAlignment="1">
      <alignment horizontal="right" vertical="center"/>
    </xf>
    <xf numFmtId="172" fontId="55" fillId="0" borderId="0" xfId="2" applyNumberFormat="1" applyFont="1" applyAlignment="1">
      <alignment horizontal="right" vertical="center"/>
    </xf>
    <xf numFmtId="170" fontId="16" fillId="16" borderId="26" xfId="0" applyNumberFormat="1" applyFont="1" applyFill="1" applyBorder="1" applyAlignment="1">
      <alignment horizontal="center" vertical="center" wrapText="1"/>
    </xf>
    <xf numFmtId="166" fontId="16" fillId="18" borderId="89" xfId="0" applyNumberFormat="1" applyFont="1" applyFill="1" applyBorder="1" applyAlignment="1">
      <alignment horizontal="center" vertical="center" wrapText="1"/>
    </xf>
    <xf numFmtId="166" fontId="16" fillId="18" borderId="94" xfId="0" applyNumberFormat="1" applyFont="1" applyFill="1" applyBorder="1" applyAlignment="1">
      <alignment horizontal="center" vertical="center" wrapText="1"/>
    </xf>
    <xf numFmtId="166" fontId="16" fillId="18" borderId="88" xfId="0" applyNumberFormat="1" applyFont="1" applyFill="1" applyBorder="1" applyAlignment="1">
      <alignment horizontal="center" vertical="center" wrapText="1"/>
    </xf>
    <xf numFmtId="0" fontId="18" fillId="22" borderId="122" xfId="0" applyFont="1" applyFill="1" applyBorder="1" applyAlignment="1">
      <alignment horizontal="center" vertical="center" wrapText="1"/>
    </xf>
    <xf numFmtId="166" fontId="31" fillId="9" borderId="123" xfId="2" applyNumberFormat="1" applyFont="1" applyFill="1" applyBorder="1" applyAlignment="1">
      <alignment horizontal="center" vertical="center" wrapText="1"/>
    </xf>
    <xf numFmtId="172" fontId="18" fillId="0" borderId="125" xfId="2" applyNumberFormat="1" applyFont="1" applyBorder="1" applyAlignment="1">
      <alignment horizontal="left" vertical="center"/>
    </xf>
    <xf numFmtId="172" fontId="18" fillId="0" borderId="38" xfId="2" applyNumberFormat="1" applyFont="1" applyBorder="1" applyAlignment="1">
      <alignment horizontal="center" vertical="center"/>
    </xf>
    <xf numFmtId="172" fontId="18" fillId="0" borderId="127" xfId="2" applyNumberFormat="1" applyFont="1" applyBorder="1" applyAlignment="1">
      <alignment horizontal="center" vertical="center"/>
    </xf>
    <xf numFmtId="0" fontId="33" fillId="0" borderId="124" xfId="2" applyFont="1" applyBorder="1" applyAlignment="1">
      <alignment vertical="center"/>
    </xf>
    <xf numFmtId="0" fontId="16" fillId="0" borderId="128" xfId="2" applyFont="1" applyBorder="1" applyAlignment="1">
      <alignment vertical="center"/>
    </xf>
    <xf numFmtId="0" fontId="16" fillId="0" borderId="125" xfId="2" applyFont="1" applyBorder="1" applyAlignment="1">
      <alignment vertical="center"/>
    </xf>
    <xf numFmtId="0" fontId="33" fillId="0" borderId="60" xfId="2" applyFont="1" applyBorder="1" applyAlignment="1">
      <alignment vertical="center"/>
    </xf>
    <xf numFmtId="0" fontId="16" fillId="0" borderId="38" xfId="2" applyFont="1" applyBorder="1" applyAlignment="1">
      <alignment vertical="center"/>
    </xf>
    <xf numFmtId="0" fontId="33" fillId="0" borderId="126" xfId="2" applyFont="1" applyBorder="1" applyAlignment="1">
      <alignment vertical="center"/>
    </xf>
    <xf numFmtId="0" fontId="16" fillId="0" borderId="129" xfId="2" applyFont="1" applyBorder="1" applyAlignment="1">
      <alignment vertical="center"/>
    </xf>
    <xf numFmtId="0" fontId="16" fillId="0" borderId="127" xfId="2" applyFont="1" applyBorder="1" applyAlignment="1">
      <alignment vertical="center"/>
    </xf>
    <xf numFmtId="170" fontId="33" fillId="0" borderId="26" xfId="8" applyNumberFormat="1" applyFont="1" applyFill="1" applyBorder="1" applyAlignment="1">
      <alignment horizontal="center" vertical="center"/>
    </xf>
    <xf numFmtId="170" fontId="33" fillId="0" borderId="24" xfId="8" applyNumberFormat="1" applyFont="1" applyFill="1" applyBorder="1" applyAlignment="1">
      <alignment horizontal="center" vertical="center"/>
    </xf>
    <xf numFmtId="179" fontId="18" fillId="0" borderId="1" xfId="2" applyNumberFormat="1" applyFont="1" applyBorder="1" applyAlignment="1">
      <alignment vertical="center"/>
    </xf>
    <xf numFmtId="179" fontId="18" fillId="0" borderId="7" xfId="2" applyNumberFormat="1" applyFont="1" applyBorder="1" applyAlignment="1">
      <alignment vertical="center"/>
    </xf>
    <xf numFmtId="0" fontId="18" fillId="0" borderId="0" xfId="0" applyFont="1" applyAlignment="1">
      <alignment horizontal="right" vertical="center"/>
    </xf>
    <xf numFmtId="0" fontId="18" fillId="2" borderId="2" xfId="0" applyFont="1" applyFill="1" applyBorder="1" applyAlignment="1">
      <alignment horizontal="center" vertical="center" wrapText="1"/>
    </xf>
    <xf numFmtId="170" fontId="16" fillId="0" borderId="46" xfId="0" applyNumberFormat="1" applyFont="1" applyBorder="1" applyAlignment="1">
      <alignment horizontal="center" vertical="center" wrapText="1"/>
    </xf>
    <xf numFmtId="170" fontId="37" fillId="24" borderId="62" xfId="0" applyNumberFormat="1" applyFont="1" applyFill="1" applyBorder="1" applyAlignment="1">
      <alignment horizontal="center" vertical="center" wrapText="1"/>
    </xf>
    <xf numFmtId="170" fontId="37" fillId="24" borderId="78" xfId="0" applyNumberFormat="1" applyFont="1" applyFill="1" applyBorder="1" applyAlignment="1">
      <alignment horizontal="center" vertical="center" wrapText="1"/>
    </xf>
    <xf numFmtId="169" fontId="18" fillId="25" borderId="5" xfId="0" applyNumberFormat="1" applyFont="1" applyFill="1" applyBorder="1" applyAlignment="1">
      <alignment horizontal="center" vertical="center" wrapText="1"/>
    </xf>
    <xf numFmtId="182" fontId="31" fillId="11" borderId="19" xfId="0" applyNumberFormat="1" applyFont="1" applyFill="1" applyBorder="1" applyAlignment="1">
      <alignment horizontal="center" vertical="center" wrapText="1"/>
    </xf>
    <xf numFmtId="184" fontId="31" fillId="11" borderId="16" xfId="0" applyNumberFormat="1" applyFont="1" applyFill="1" applyBorder="1" applyAlignment="1">
      <alignment horizontal="center" vertical="center" wrapText="1"/>
    </xf>
    <xf numFmtId="170" fontId="37" fillId="0" borderId="7" xfId="2" applyNumberFormat="1" applyFont="1"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16" fillId="2" borderId="42" xfId="2" applyFont="1" applyFill="1" applyBorder="1" applyAlignment="1">
      <alignment horizontal="left" vertical="center" wrapText="1"/>
    </xf>
    <xf numFmtId="0" fontId="16" fillId="2" borderId="73" xfId="2" applyFont="1" applyFill="1" applyBorder="1" applyAlignment="1">
      <alignment horizontal="left" vertical="center" wrapText="1"/>
    </xf>
    <xf numFmtId="0" fontId="31" fillId="12" borderId="39" xfId="2" applyFont="1" applyFill="1" applyBorder="1" applyAlignment="1">
      <alignment horizontal="right" vertical="center"/>
    </xf>
    <xf numFmtId="0" fontId="61" fillId="0" borderId="0" xfId="2" applyFont="1" applyAlignment="1">
      <alignment vertical="center"/>
    </xf>
    <xf numFmtId="0" fontId="18" fillId="2" borderId="42" xfId="2" applyFont="1" applyFill="1" applyBorder="1" applyAlignment="1">
      <alignment horizontal="center" vertical="center"/>
    </xf>
    <xf numFmtId="0" fontId="18" fillId="2" borderId="43" xfId="2" applyFont="1" applyFill="1" applyBorder="1" applyAlignment="1">
      <alignment horizontal="center" vertical="center" wrapText="1"/>
    </xf>
    <xf numFmtId="0" fontId="31" fillId="12" borderId="17" xfId="2" applyFont="1" applyFill="1" applyBorder="1" applyAlignment="1">
      <alignment horizontal="right" vertical="center"/>
    </xf>
    <xf numFmtId="166" fontId="62" fillId="9" borderId="133" xfId="1" applyNumberFormat="1" applyFont="1" applyFill="1" applyBorder="1" applyAlignment="1">
      <alignment horizontal="center" vertical="center" wrapText="1"/>
    </xf>
    <xf numFmtId="172" fontId="62" fillId="9" borderId="5" xfId="2" applyNumberFormat="1" applyFont="1" applyFill="1" applyBorder="1" applyAlignment="1">
      <alignment horizontal="center" vertical="center"/>
    </xf>
    <xf numFmtId="0" fontId="31" fillId="9" borderId="134" xfId="2" applyFont="1" applyFill="1" applyBorder="1" applyAlignment="1">
      <alignment horizontal="right" vertical="center"/>
    </xf>
    <xf numFmtId="172" fontId="31" fillId="9" borderId="135" xfId="2" applyNumberFormat="1" applyFont="1" applyFill="1" applyBorder="1" applyAlignment="1">
      <alignment horizontal="center" vertical="center"/>
    </xf>
    <xf numFmtId="172" fontId="62" fillId="9" borderId="136" xfId="2" applyNumberFormat="1" applyFont="1" applyFill="1" applyBorder="1" applyAlignment="1">
      <alignment horizontal="center" vertical="center"/>
    </xf>
    <xf numFmtId="0" fontId="18" fillId="15" borderId="42" xfId="2" applyFont="1" applyFill="1" applyBorder="1" applyAlignment="1">
      <alignment horizontal="center" vertical="center"/>
    </xf>
    <xf numFmtId="0" fontId="18" fillId="15" borderId="1" xfId="2" applyFont="1" applyFill="1" applyBorder="1" applyAlignment="1">
      <alignment horizontal="center" vertical="center" wrapText="1"/>
    </xf>
    <xf numFmtId="0" fontId="16" fillId="15" borderId="42" xfId="2" applyFont="1" applyFill="1" applyBorder="1" applyAlignment="1">
      <alignment horizontal="left" vertical="center" wrapText="1"/>
    </xf>
    <xf numFmtId="0" fontId="16" fillId="15" borderId="73" xfId="2" applyFont="1" applyFill="1" applyBorder="1" applyAlignment="1">
      <alignment horizontal="left" vertical="center" wrapText="1"/>
    </xf>
    <xf numFmtId="0" fontId="18" fillId="22" borderId="42" xfId="2" applyFont="1" applyFill="1" applyBorder="1" applyAlignment="1">
      <alignment horizontal="center" vertical="center"/>
    </xf>
    <xf numFmtId="0" fontId="18" fillId="22" borderId="1" xfId="2" applyFont="1" applyFill="1" applyBorder="1" applyAlignment="1">
      <alignment horizontal="center" vertical="center" wrapText="1"/>
    </xf>
    <xf numFmtId="0" fontId="16" fillId="22" borderId="17" xfId="2" applyFont="1" applyFill="1" applyBorder="1" applyAlignment="1">
      <alignment horizontal="left" vertical="center" wrapText="1"/>
    </xf>
    <xf numFmtId="0" fontId="16" fillId="22" borderId="42" xfId="2" applyFont="1" applyFill="1" applyBorder="1" applyAlignment="1">
      <alignment horizontal="left" vertical="center" wrapText="1"/>
    </xf>
    <xf numFmtId="0" fontId="16" fillId="22" borderId="73" xfId="2" applyFont="1" applyFill="1" applyBorder="1" applyAlignment="1">
      <alignment horizontal="left" vertical="center" wrapText="1"/>
    </xf>
    <xf numFmtId="0" fontId="18" fillId="21" borderId="42" xfId="2" applyFont="1" applyFill="1" applyBorder="1" applyAlignment="1">
      <alignment horizontal="center" vertical="center"/>
    </xf>
    <xf numFmtId="0" fontId="18" fillId="21" borderId="1" xfId="2" applyFont="1" applyFill="1" applyBorder="1" applyAlignment="1">
      <alignment horizontal="center" vertical="center" wrapText="1"/>
    </xf>
    <xf numFmtId="0" fontId="16" fillId="21" borderId="42" xfId="2" applyFont="1" applyFill="1" applyBorder="1" applyAlignment="1">
      <alignment horizontal="left" vertical="center" wrapText="1"/>
    </xf>
    <xf numFmtId="0" fontId="16" fillId="21" borderId="73" xfId="2" applyFont="1" applyFill="1" applyBorder="1" applyAlignment="1">
      <alignment horizontal="left" vertical="center" wrapText="1"/>
    </xf>
    <xf numFmtId="0" fontId="31" fillId="12" borderId="137" xfId="2" applyFont="1" applyFill="1" applyBorder="1" applyAlignment="1">
      <alignment horizontal="right" vertical="center"/>
    </xf>
    <xf numFmtId="0" fontId="18" fillId="27" borderId="42" xfId="2" applyFont="1" applyFill="1" applyBorder="1" applyAlignment="1">
      <alignment horizontal="center" vertical="center"/>
    </xf>
    <xf numFmtId="0" fontId="18" fillId="27" borderId="1" xfId="2" applyFont="1" applyFill="1" applyBorder="1" applyAlignment="1">
      <alignment horizontal="center" vertical="center" wrapText="1"/>
    </xf>
    <xf numFmtId="0" fontId="16" fillId="21" borderId="1" xfId="2" applyFont="1" applyFill="1" applyBorder="1" applyAlignment="1">
      <alignment horizontal="left" vertical="center" wrapText="1"/>
    </xf>
    <xf numFmtId="0" fontId="16" fillId="21" borderId="7" xfId="2" applyFont="1" applyFill="1" applyBorder="1" applyAlignment="1">
      <alignment horizontal="left" vertical="center" wrapText="1"/>
    </xf>
    <xf numFmtId="0" fontId="37" fillId="20" borderId="1" xfId="2" applyFont="1" applyFill="1" applyBorder="1" applyAlignment="1">
      <alignment vertical="center"/>
    </xf>
    <xf numFmtId="0" fontId="16" fillId="22" borderId="5" xfId="2" applyFont="1" applyFill="1" applyBorder="1" applyAlignment="1">
      <alignment horizontal="left" vertical="center" wrapText="1"/>
    </xf>
    <xf numFmtId="0" fontId="16" fillId="22" borderId="1" xfId="2" applyFont="1" applyFill="1" applyBorder="1" applyAlignment="1">
      <alignment horizontal="left" vertical="center" wrapText="1"/>
    </xf>
    <xf numFmtId="0" fontId="16" fillId="22" borderId="7" xfId="2" applyFont="1" applyFill="1" applyBorder="1" applyAlignment="1">
      <alignment horizontal="left" vertical="center" wrapText="1"/>
    </xf>
    <xf numFmtId="0" fontId="18" fillId="15" borderId="24" xfId="2" applyFont="1" applyFill="1" applyBorder="1" applyAlignment="1">
      <alignment horizontal="center" vertical="center"/>
    </xf>
    <xf numFmtId="0" fontId="16" fillId="15" borderId="1" xfId="2" applyFont="1" applyFill="1" applyBorder="1" applyAlignment="1">
      <alignment horizontal="left" vertical="center" wrapText="1"/>
    </xf>
    <xf numFmtId="0" fontId="16" fillId="15" borderId="7" xfId="2" applyFont="1" applyFill="1" applyBorder="1" applyAlignment="1">
      <alignment horizontal="left" vertical="center" wrapText="1"/>
    </xf>
    <xf numFmtId="0" fontId="33" fillId="16" borderId="7" xfId="2" applyFont="1" applyFill="1" applyBorder="1" applyAlignment="1">
      <alignment horizontal="right" vertical="center"/>
    </xf>
    <xf numFmtId="0" fontId="33" fillId="16" borderId="5" xfId="2" applyFont="1" applyFill="1" applyBorder="1" applyAlignment="1">
      <alignment horizontal="right" vertical="center"/>
    </xf>
    <xf numFmtId="0" fontId="37" fillId="16" borderId="1" xfId="2" applyFont="1" applyFill="1" applyBorder="1" applyAlignment="1">
      <alignment vertical="center"/>
    </xf>
    <xf numFmtId="0" fontId="37" fillId="18" borderId="1" xfId="2" applyFont="1" applyFill="1" applyBorder="1" applyAlignment="1">
      <alignment vertical="center"/>
    </xf>
    <xf numFmtId="0" fontId="64" fillId="0" borderId="0" xfId="2" applyFont="1" applyAlignment="1">
      <alignment vertical="center"/>
    </xf>
    <xf numFmtId="0" fontId="37" fillId="31" borderId="1" xfId="2" applyFont="1" applyFill="1" applyBorder="1" applyAlignment="1">
      <alignment vertical="center"/>
    </xf>
    <xf numFmtId="0" fontId="57" fillId="0" borderId="0" xfId="2" applyFont="1" applyAlignment="1">
      <alignment vertical="center"/>
    </xf>
    <xf numFmtId="178" fontId="56" fillId="18" borderId="121" xfId="0" applyNumberFormat="1" applyFont="1" applyFill="1" applyBorder="1" applyAlignment="1">
      <alignment horizontal="center" vertical="center"/>
    </xf>
    <xf numFmtId="189" fontId="6" fillId="17" borderId="143" xfId="0" applyNumberFormat="1" applyFont="1" applyFill="1" applyBorder="1" applyAlignment="1">
      <alignment horizontal="center" vertical="center"/>
    </xf>
    <xf numFmtId="191" fontId="10" fillId="22" borderId="142" xfId="0" applyNumberFormat="1" applyFont="1" applyFill="1" applyBorder="1" applyAlignment="1">
      <alignment horizontal="center" vertical="center" wrapText="1"/>
    </xf>
    <xf numFmtId="191" fontId="10" fillId="22" borderId="144" xfId="0" applyNumberFormat="1" applyFont="1" applyFill="1" applyBorder="1" applyAlignment="1">
      <alignment horizontal="center" vertical="center" wrapText="1"/>
    </xf>
    <xf numFmtId="0" fontId="10" fillId="22" borderId="47" xfId="0" applyFont="1" applyFill="1" applyBorder="1" applyAlignment="1">
      <alignment horizontal="center" vertical="center" wrapText="1"/>
    </xf>
    <xf numFmtId="4" fontId="15" fillId="16" borderId="52" xfId="0" applyNumberFormat="1" applyFont="1" applyFill="1" applyBorder="1" applyAlignment="1">
      <alignment horizontal="center" vertical="center"/>
    </xf>
    <xf numFmtId="0" fontId="18" fillId="32" borderId="1" xfId="2" applyFont="1" applyFill="1" applyBorder="1" applyAlignment="1">
      <alignment horizontal="center" vertical="center" wrapText="1"/>
    </xf>
    <xf numFmtId="166" fontId="63" fillId="34" borderId="21" xfId="2" applyNumberFormat="1" applyFont="1" applyFill="1" applyBorder="1" applyAlignment="1">
      <alignment horizontal="center" vertical="center" wrapText="1"/>
    </xf>
    <xf numFmtId="0" fontId="18" fillId="22" borderId="1" xfId="2" applyFont="1" applyFill="1" applyBorder="1" applyAlignment="1">
      <alignment horizontal="center" vertical="center"/>
    </xf>
    <xf numFmtId="0" fontId="18" fillId="21" borderId="1" xfId="2" applyFont="1" applyFill="1" applyBorder="1" applyAlignment="1">
      <alignment horizontal="center" vertical="center"/>
    </xf>
    <xf numFmtId="0" fontId="18" fillId="32" borderId="43" xfId="2" applyFont="1" applyFill="1" applyBorder="1" applyAlignment="1">
      <alignment horizontal="center" vertical="center" wrapText="1"/>
    </xf>
    <xf numFmtId="170" fontId="16" fillId="33" borderId="43" xfId="2" applyNumberFormat="1" applyFont="1" applyFill="1" applyBorder="1" applyAlignment="1">
      <alignment horizontal="center" vertical="center" wrapText="1"/>
    </xf>
    <xf numFmtId="166" fontId="63" fillId="34" borderId="145" xfId="2" applyNumberFormat="1" applyFont="1" applyFill="1" applyBorder="1" applyAlignment="1">
      <alignment horizontal="center" vertical="center" wrapText="1"/>
    </xf>
    <xf numFmtId="0" fontId="68" fillId="0" borderId="1" xfId="0" applyFont="1" applyBorder="1"/>
    <xf numFmtId="0" fontId="0" fillId="13" borderId="1" xfId="0" applyFill="1" applyBorder="1"/>
    <xf numFmtId="0" fontId="0" fillId="0" borderId="1" xfId="0" applyBorder="1"/>
    <xf numFmtId="192" fontId="0" fillId="13" borderId="1" xfId="8" applyNumberFormat="1" applyFont="1" applyFill="1" applyBorder="1" applyAlignment="1">
      <alignment horizontal="center"/>
    </xf>
    <xf numFmtId="170" fontId="0" fillId="0" borderId="1" xfId="8" applyNumberFormat="1" applyFont="1" applyBorder="1" applyAlignment="1">
      <alignment horizontal="center"/>
    </xf>
    <xf numFmtId="0" fontId="0" fillId="0" borderId="0" xfId="0" applyAlignment="1">
      <alignment vertical="center" wrapText="1"/>
    </xf>
    <xf numFmtId="0" fontId="50" fillId="35" borderId="1" xfId="0" applyFont="1" applyFill="1" applyBorder="1" applyAlignment="1">
      <alignment vertical="center" wrapText="1"/>
    </xf>
    <xf numFmtId="0" fontId="50" fillId="35" borderId="1" xfId="0" applyFont="1" applyFill="1" applyBorder="1" applyAlignment="1">
      <alignment horizontal="center" vertical="center" wrapText="1"/>
    </xf>
    <xf numFmtId="0" fontId="42" fillId="0" borderId="0" xfId="0" applyFont="1" applyAlignment="1">
      <alignment vertical="center"/>
    </xf>
    <xf numFmtId="166" fontId="16" fillId="10" borderId="1" xfId="0" applyNumberFormat="1" applyFont="1" applyFill="1" applyBorder="1" applyAlignment="1">
      <alignment horizontal="center" vertical="center" wrapText="1"/>
    </xf>
    <xf numFmtId="0" fontId="10" fillId="15" borderId="37" xfId="0" applyFont="1" applyFill="1" applyBorder="1" applyAlignment="1">
      <alignment horizontal="center" vertical="center" wrapText="1"/>
    </xf>
    <xf numFmtId="184" fontId="16" fillId="8" borderId="132" xfId="0" applyNumberFormat="1" applyFont="1" applyFill="1" applyBorder="1" applyAlignment="1">
      <alignment horizontal="center" vertical="center" wrapText="1"/>
    </xf>
    <xf numFmtId="184" fontId="16" fillId="8" borderId="14" xfId="0" applyNumberFormat="1" applyFont="1" applyFill="1" applyBorder="1" applyAlignment="1">
      <alignment horizontal="center" vertical="center" wrapText="1"/>
    </xf>
    <xf numFmtId="184" fontId="16" fillId="8" borderId="31" xfId="0" applyNumberFormat="1" applyFont="1" applyFill="1" applyBorder="1" applyAlignment="1">
      <alignment horizontal="center" vertical="center" wrapText="1"/>
    </xf>
    <xf numFmtId="14" fontId="38" fillId="0" borderId="8" xfId="0" applyNumberFormat="1" applyFont="1" applyBorder="1" applyAlignment="1">
      <alignment horizontal="center" vertical="center" wrapText="1"/>
    </xf>
    <xf numFmtId="0" fontId="18" fillId="15" borderId="24" xfId="2" applyFont="1" applyFill="1" applyBorder="1" applyAlignment="1">
      <alignment horizontal="center" vertical="center" wrapText="1"/>
    </xf>
    <xf numFmtId="166" fontId="16" fillId="10" borderId="24" xfId="2" applyNumberFormat="1" applyFont="1" applyFill="1" applyBorder="1" applyAlignment="1">
      <alignment horizontal="center" vertical="center" wrapText="1"/>
    </xf>
    <xf numFmtId="166" fontId="62" fillId="9" borderId="146" xfId="1" applyNumberFormat="1" applyFont="1" applyFill="1" applyBorder="1" applyAlignment="1">
      <alignment horizontal="center" vertical="center" wrapText="1"/>
    </xf>
    <xf numFmtId="0" fontId="18" fillId="22" borderId="24" xfId="2" applyFont="1" applyFill="1" applyBorder="1" applyAlignment="1">
      <alignment horizontal="center" vertical="center" wrapText="1"/>
    </xf>
    <xf numFmtId="0" fontId="18" fillId="21" borderId="24" xfId="2" applyFont="1" applyFill="1" applyBorder="1" applyAlignment="1">
      <alignment horizontal="center" vertical="center" wrapText="1"/>
    </xf>
    <xf numFmtId="0" fontId="18" fillId="2" borderId="24" xfId="2" applyFont="1" applyFill="1" applyBorder="1" applyAlignment="1">
      <alignment horizontal="center" vertical="center" wrapText="1"/>
    </xf>
    <xf numFmtId="0" fontId="50" fillId="35" borderId="1" xfId="0" applyFont="1" applyFill="1" applyBorder="1" applyAlignment="1">
      <alignment horizontal="left" vertical="center"/>
    </xf>
    <xf numFmtId="1" fontId="16" fillId="6" borderId="8" xfId="0" applyNumberFormat="1" applyFont="1" applyFill="1" applyBorder="1" applyAlignment="1">
      <alignment vertical="center" wrapText="1"/>
    </xf>
    <xf numFmtId="1" fontId="16" fillId="6" borderId="42" xfId="0" applyNumberFormat="1" applyFont="1" applyFill="1" applyBorder="1" applyAlignment="1">
      <alignment vertical="center" wrapText="1"/>
    </xf>
    <xf numFmtId="1" fontId="16" fillId="6" borderId="10" xfId="0" applyNumberFormat="1" applyFont="1" applyFill="1" applyBorder="1" applyAlignment="1">
      <alignment vertical="center" wrapText="1"/>
    </xf>
    <xf numFmtId="4" fontId="15" fillId="16" borderId="83" xfId="0" applyNumberFormat="1" applyFont="1" applyFill="1" applyBorder="1" applyAlignment="1">
      <alignment horizontal="center" vertical="center"/>
    </xf>
    <xf numFmtId="190" fontId="51" fillId="15" borderId="84" xfId="0" applyNumberFormat="1" applyFont="1" applyFill="1" applyBorder="1" applyAlignment="1">
      <alignment horizontal="center" vertical="center" wrapText="1"/>
    </xf>
    <xf numFmtId="193" fontId="50" fillId="16" borderId="0" xfId="0" applyNumberFormat="1" applyFont="1" applyFill="1"/>
    <xf numFmtId="0" fontId="69" fillId="16" borderId="0" xfId="0" applyFont="1" applyFill="1" applyAlignment="1">
      <alignment vertical="center"/>
    </xf>
    <xf numFmtId="0" fontId="0" fillId="16" borderId="0" xfId="0" applyFill="1" applyAlignment="1">
      <alignment vertical="center"/>
    </xf>
    <xf numFmtId="0" fontId="6" fillId="0" borderId="0" xfId="0" applyFont="1" applyAlignment="1">
      <alignment vertical="center"/>
    </xf>
    <xf numFmtId="3" fontId="16" fillId="0" borderId="0" xfId="2" applyNumberFormat="1" applyFont="1" applyAlignment="1">
      <alignment horizontal="center" vertical="center"/>
    </xf>
    <xf numFmtId="1" fontId="16" fillId="0" borderId="0" xfId="2" applyNumberFormat="1" applyFont="1" applyAlignment="1">
      <alignment vertical="center"/>
    </xf>
    <xf numFmtId="0" fontId="37" fillId="18" borderId="26" xfId="2" applyFont="1" applyFill="1" applyBorder="1" applyAlignment="1">
      <alignment horizontal="center" vertical="center"/>
    </xf>
    <xf numFmtId="0" fontId="37" fillId="18" borderId="24" xfId="2" applyFont="1" applyFill="1" applyBorder="1" applyAlignment="1">
      <alignment horizontal="center" vertical="center"/>
    </xf>
    <xf numFmtId="181" fontId="16" fillId="14" borderId="148" xfId="0" applyNumberFormat="1" applyFont="1" applyFill="1" applyBorder="1" applyAlignment="1">
      <alignment horizontal="center" vertical="center" wrapText="1"/>
    </xf>
    <xf numFmtId="170" fontId="16" fillId="14" borderId="59" xfId="0" applyNumberFormat="1" applyFont="1" applyFill="1" applyBorder="1" applyAlignment="1">
      <alignment horizontal="center" vertical="center" wrapText="1"/>
    </xf>
    <xf numFmtId="0" fontId="6" fillId="0" borderId="0" xfId="0" applyFont="1" applyAlignment="1">
      <alignment vertical="center"/>
    </xf>
    <xf numFmtId="3" fontId="16" fillId="0" borderId="0" xfId="2" applyNumberFormat="1" applyFont="1" applyAlignment="1">
      <alignment horizontal="center" vertical="center"/>
    </xf>
    <xf numFmtId="1" fontId="16" fillId="0" borderId="0" xfId="2" applyNumberFormat="1" applyFont="1" applyAlignment="1">
      <alignment vertical="center"/>
    </xf>
    <xf numFmtId="175" fontId="75" fillId="0" borderId="0" xfId="2" applyNumberFormat="1" applyFont="1" applyAlignment="1">
      <alignment horizontal="left" vertical="center"/>
    </xf>
    <xf numFmtId="0" fontId="58" fillId="18" borderId="1" xfId="2" applyFont="1" applyFill="1" applyBorder="1" applyAlignment="1">
      <alignment horizontal="center" vertical="center"/>
    </xf>
    <xf numFmtId="171" fontId="38" fillId="18" borderId="1" xfId="2" applyNumberFormat="1" applyFont="1" applyFill="1" applyBorder="1" applyAlignment="1">
      <alignment vertical="center"/>
    </xf>
    <xf numFmtId="0" fontId="18" fillId="18" borderId="1" xfId="2" applyFont="1" applyFill="1" applyBorder="1" applyAlignment="1">
      <alignment vertical="center"/>
    </xf>
    <xf numFmtId="171" fontId="38" fillId="18" borderId="26" xfId="2" applyNumberFormat="1" applyFont="1" applyFill="1" applyBorder="1" applyAlignment="1">
      <alignment vertical="center"/>
    </xf>
    <xf numFmtId="179" fontId="38" fillId="0" borderId="26" xfId="2" applyNumberFormat="1" applyFont="1" applyBorder="1" applyAlignment="1">
      <alignment vertical="center"/>
    </xf>
    <xf numFmtId="179" fontId="38" fillId="14" borderId="2" xfId="2" applyNumberFormat="1" applyFont="1" applyFill="1" applyBorder="1" applyAlignment="1">
      <alignment vertical="center"/>
    </xf>
    <xf numFmtId="0" fontId="31" fillId="12" borderId="123" xfId="2" applyFont="1" applyFill="1" applyBorder="1" applyAlignment="1">
      <alignment horizontal="right" vertical="center"/>
    </xf>
    <xf numFmtId="0" fontId="18" fillId="27" borderId="1" xfId="2" applyFont="1" applyFill="1" applyBorder="1" applyAlignment="1">
      <alignment horizontal="center" vertical="center"/>
    </xf>
    <xf numFmtId="0" fontId="37" fillId="24" borderId="26" xfId="2" applyFont="1" applyFill="1" applyBorder="1" applyAlignment="1">
      <alignment horizontal="center" vertical="center"/>
    </xf>
    <xf numFmtId="0" fontId="33" fillId="24" borderId="7" xfId="2" applyFont="1" applyFill="1" applyBorder="1" applyAlignment="1">
      <alignment horizontal="right" vertical="center"/>
    </xf>
    <xf numFmtId="0" fontId="37" fillId="24" borderId="24" xfId="2" applyFont="1" applyFill="1" applyBorder="1" applyAlignment="1">
      <alignment horizontal="center" vertical="center"/>
    </xf>
    <xf numFmtId="0" fontId="18" fillId="32" borderId="68" xfId="2" applyFont="1" applyFill="1" applyBorder="1" applyAlignment="1">
      <alignment horizontal="center" vertical="center" wrapText="1"/>
    </xf>
    <xf numFmtId="170" fontId="16" fillId="33" borderId="68" xfId="2" applyNumberFormat="1" applyFont="1" applyFill="1" applyBorder="1" applyAlignment="1">
      <alignment horizontal="center" vertical="center" wrapText="1"/>
    </xf>
    <xf numFmtId="14" fontId="16" fillId="8" borderId="9" xfId="0" applyNumberFormat="1" applyFont="1" applyFill="1" applyBorder="1" applyAlignment="1">
      <alignment vertical="center" wrapText="1"/>
    </xf>
    <xf numFmtId="1" fontId="16" fillId="8" borderId="9" xfId="0" applyNumberFormat="1" applyFont="1" applyFill="1" applyBorder="1" applyAlignment="1">
      <alignment vertical="center" wrapText="1"/>
    </xf>
    <xf numFmtId="180" fontId="71" fillId="8" borderId="40" xfId="0" applyNumberFormat="1" applyFont="1" applyFill="1" applyBorder="1" applyAlignment="1">
      <alignment vertical="center" wrapText="1"/>
    </xf>
    <xf numFmtId="1" fontId="7" fillId="0" borderId="79" xfId="0" applyNumberFormat="1" applyFont="1" applyBorder="1" applyAlignment="1">
      <alignment vertical="center" wrapText="1"/>
    </xf>
    <xf numFmtId="181" fontId="16" fillId="0" borderId="8" xfId="0" applyNumberFormat="1" applyFont="1" applyBorder="1" applyAlignment="1">
      <alignment vertical="center" wrapText="1"/>
    </xf>
    <xf numFmtId="14" fontId="16" fillId="8" borderId="1" xfId="0" applyNumberFormat="1" applyFont="1" applyFill="1" applyBorder="1" applyAlignment="1">
      <alignment vertical="center" wrapText="1"/>
    </xf>
    <xf numFmtId="1" fontId="16" fillId="8" borderId="1" xfId="0" applyNumberFormat="1" applyFont="1" applyFill="1" applyBorder="1" applyAlignment="1">
      <alignment vertical="center" wrapText="1"/>
    </xf>
    <xf numFmtId="180" fontId="71" fillId="8" borderId="26" xfId="0" applyNumberFormat="1" applyFont="1" applyFill="1" applyBorder="1" applyAlignment="1">
      <alignment vertical="center" wrapText="1"/>
    </xf>
    <xf numFmtId="1" fontId="7" fillId="0" borderId="91" xfId="0" applyNumberFormat="1" applyFont="1" applyBorder="1" applyAlignment="1">
      <alignment vertical="center" wrapText="1"/>
    </xf>
    <xf numFmtId="181" fontId="16" fillId="0" borderId="42" xfId="0" applyNumberFormat="1" applyFont="1" applyBorder="1" applyAlignment="1">
      <alignment vertical="center" wrapText="1"/>
    </xf>
    <xf numFmtId="1" fontId="16" fillId="8" borderId="11" xfId="0" applyNumberFormat="1" applyFont="1" applyFill="1" applyBorder="1" applyAlignment="1">
      <alignment vertical="center" wrapText="1"/>
    </xf>
    <xf numFmtId="181" fontId="16" fillId="0" borderId="73" xfId="0" applyNumberFormat="1" applyFont="1" applyBorder="1" applyAlignment="1">
      <alignment vertical="center" wrapText="1"/>
    </xf>
    <xf numFmtId="14" fontId="16" fillId="8" borderId="11" xfId="0" applyNumberFormat="1" applyFont="1" applyFill="1" applyBorder="1" applyAlignment="1">
      <alignment vertical="center" wrapText="1"/>
    </xf>
    <xf numFmtId="180" fontId="71" fillId="8" borderId="41" xfId="0" applyNumberFormat="1" applyFont="1" applyFill="1" applyBorder="1" applyAlignment="1">
      <alignment vertical="center" wrapText="1"/>
    </xf>
    <xf numFmtId="1" fontId="7" fillId="0" borderId="81" xfId="0" applyNumberFormat="1" applyFont="1" applyBorder="1" applyAlignment="1">
      <alignment vertical="center" wrapText="1"/>
    </xf>
    <xf numFmtId="181" fontId="16" fillId="0" borderId="10" xfId="0" applyNumberFormat="1" applyFont="1" applyBorder="1" applyAlignment="1">
      <alignment vertical="center" wrapText="1"/>
    </xf>
    <xf numFmtId="192" fontId="67" fillId="13" borderId="1" xfId="8" applyNumberFormat="1" applyFont="1" applyFill="1" applyBorder="1" applyAlignment="1">
      <alignment horizontal="center"/>
    </xf>
    <xf numFmtId="166" fontId="16" fillId="16" borderId="31" xfId="0" applyNumberFormat="1" applyFont="1" applyFill="1" applyBorder="1" applyAlignment="1">
      <alignment vertical="center" wrapText="1"/>
    </xf>
    <xf numFmtId="166" fontId="16" fillId="16" borderId="74" xfId="0" applyNumberFormat="1" applyFont="1" applyFill="1" applyBorder="1" applyAlignment="1">
      <alignment vertical="center" wrapText="1"/>
    </xf>
    <xf numFmtId="166" fontId="16" fillId="16" borderId="29" xfId="0" applyNumberFormat="1" applyFont="1" applyFill="1" applyBorder="1" applyAlignment="1">
      <alignment vertical="center" wrapText="1"/>
    </xf>
    <xf numFmtId="181" fontId="16" fillId="14" borderId="149" xfId="0" applyNumberFormat="1" applyFont="1" applyFill="1" applyBorder="1" applyAlignment="1">
      <alignment horizontal="center" vertical="center" wrapText="1"/>
    </xf>
    <xf numFmtId="181" fontId="16" fillId="14" borderId="131" xfId="0" applyNumberFormat="1" applyFont="1" applyFill="1" applyBorder="1" applyAlignment="1">
      <alignment horizontal="center" vertical="center" wrapText="1"/>
    </xf>
    <xf numFmtId="166" fontId="18" fillId="14" borderId="85" xfId="0" applyNumberFormat="1" applyFont="1" applyFill="1" applyBorder="1" applyAlignment="1">
      <alignment vertical="center" wrapText="1"/>
    </xf>
    <xf numFmtId="166" fontId="18" fillId="14" borderId="61" xfId="0" applyNumberFormat="1" applyFont="1" applyFill="1" applyBorder="1" applyAlignment="1">
      <alignment vertical="center" wrapText="1"/>
    </xf>
    <xf numFmtId="166" fontId="18" fillId="14" borderId="71" xfId="0" applyNumberFormat="1" applyFont="1" applyFill="1" applyBorder="1" applyAlignment="1">
      <alignment vertical="center" wrapText="1"/>
    </xf>
    <xf numFmtId="166" fontId="18" fillId="14" borderId="69" xfId="0" applyNumberFormat="1" applyFont="1" applyFill="1" applyBorder="1" applyAlignment="1">
      <alignment vertical="center" wrapText="1"/>
    </xf>
    <xf numFmtId="170" fontId="18" fillId="14" borderId="94" xfId="0" applyNumberFormat="1" applyFont="1" applyFill="1" applyBorder="1" applyAlignment="1">
      <alignment horizontal="center" vertical="center" wrapText="1"/>
    </xf>
    <xf numFmtId="170" fontId="18" fillId="14" borderId="71" xfId="0" applyNumberFormat="1" applyFont="1" applyFill="1" applyBorder="1" applyAlignment="1">
      <alignment horizontal="center" vertical="center" wrapText="1"/>
    </xf>
    <xf numFmtId="170" fontId="18" fillId="14" borderId="87" xfId="0" applyNumberFormat="1" applyFont="1" applyFill="1" applyBorder="1" applyAlignment="1">
      <alignment horizontal="center" vertical="center" wrapText="1"/>
    </xf>
    <xf numFmtId="0" fontId="64" fillId="0" borderId="0" xfId="0" applyFont="1" applyAlignment="1">
      <alignment vertical="center"/>
    </xf>
    <xf numFmtId="0" fontId="57" fillId="0" borderId="0" xfId="0" applyFont="1" applyAlignment="1">
      <alignment vertical="center"/>
    </xf>
    <xf numFmtId="1" fontId="18" fillId="6" borderId="79" xfId="0" applyNumberFormat="1" applyFont="1" applyFill="1" applyBorder="1" applyAlignment="1">
      <alignment horizontal="left" vertical="center" wrapText="1"/>
    </xf>
    <xf numFmtId="1" fontId="18" fillId="6" borderId="91" xfId="0" applyNumberFormat="1" applyFont="1" applyFill="1" applyBorder="1" applyAlignment="1">
      <alignment horizontal="left" vertical="center" wrapText="1"/>
    </xf>
    <xf numFmtId="1" fontId="18" fillId="6" borderId="57" xfId="0" applyNumberFormat="1" applyFont="1" applyFill="1" applyBorder="1" applyAlignment="1">
      <alignment horizontal="left" vertical="center" wrapText="1"/>
    </xf>
    <xf numFmtId="170" fontId="54" fillId="18" borderId="138" xfId="0" applyNumberFormat="1" applyFont="1" applyFill="1" applyBorder="1" applyAlignment="1">
      <alignment vertical="center"/>
    </xf>
    <xf numFmtId="170" fontId="54" fillId="18" borderId="141" xfId="0" applyNumberFormat="1" applyFont="1" applyFill="1" applyBorder="1" applyAlignment="1">
      <alignment vertical="center"/>
    </xf>
    <xf numFmtId="4" fontId="15" fillId="20" borderId="9" xfId="0" applyNumberFormat="1" applyFont="1" applyFill="1" applyBorder="1" applyAlignment="1">
      <alignment horizontal="center" vertical="center"/>
    </xf>
    <xf numFmtId="4" fontId="15" fillId="20" borderId="83" xfId="0" applyNumberFormat="1" applyFont="1" applyFill="1" applyBorder="1" applyAlignment="1">
      <alignment horizontal="center" vertical="center"/>
    </xf>
    <xf numFmtId="190" fontId="51" fillId="21" borderId="84" xfId="0" applyNumberFormat="1" applyFont="1" applyFill="1" applyBorder="1" applyAlignment="1">
      <alignment horizontal="center" vertical="center" wrapText="1"/>
    </xf>
    <xf numFmtId="0" fontId="17" fillId="0" borderId="0" xfId="0" applyFont="1" applyFill="1" applyAlignment="1">
      <alignment vertical="center"/>
    </xf>
    <xf numFmtId="0" fontId="0" fillId="0" borderId="0" xfId="0" applyFill="1"/>
    <xf numFmtId="0" fontId="10" fillId="21" borderId="37" xfId="0" applyFont="1" applyFill="1" applyBorder="1" applyAlignment="1">
      <alignment horizontal="center" vertical="center" wrapText="1"/>
    </xf>
    <xf numFmtId="166" fontId="16" fillId="0" borderId="55" xfId="0" applyNumberFormat="1" applyFont="1" applyBorder="1" applyAlignment="1">
      <alignment wrapText="1"/>
    </xf>
    <xf numFmtId="0" fontId="0" fillId="0" borderId="0" xfId="0" applyAlignment="1">
      <alignment horizontal="center"/>
    </xf>
    <xf numFmtId="0" fontId="74" fillId="0" borderId="0" xfId="0" applyFont="1"/>
    <xf numFmtId="0" fontId="81" fillId="8" borderId="0" xfId="0" applyFont="1" applyFill="1" applyAlignment="1">
      <alignment vertical="top" wrapText="1"/>
    </xf>
    <xf numFmtId="0" fontId="81" fillId="8" borderId="0" xfId="0" applyFont="1" applyFill="1" applyAlignment="1">
      <alignment horizontal="center" vertical="top" wrapText="1"/>
    </xf>
    <xf numFmtId="0" fontId="0" fillId="8" borderId="0" xfId="0" applyFill="1" applyAlignment="1">
      <alignment horizontal="center"/>
    </xf>
    <xf numFmtId="170" fontId="82" fillId="36" borderId="0" xfId="0" applyNumberFormat="1" applyFont="1" applyFill="1" applyAlignment="1">
      <alignment horizontal="center"/>
    </xf>
    <xf numFmtId="0" fontId="0" fillId="0" borderId="156" xfId="0" applyBorder="1"/>
    <xf numFmtId="0" fontId="0" fillId="0" borderId="157" xfId="0" applyBorder="1"/>
    <xf numFmtId="170" fontId="0" fillId="0" borderId="157" xfId="0" applyNumberFormat="1" applyBorder="1"/>
    <xf numFmtId="0" fontId="0" fillId="0" borderId="158" xfId="0" applyBorder="1"/>
    <xf numFmtId="0" fontId="83" fillId="37" borderId="154" xfId="0" applyFont="1" applyFill="1" applyBorder="1" applyAlignment="1">
      <alignment horizontal="center" vertical="center"/>
    </xf>
    <xf numFmtId="0" fontId="83" fillId="37" borderId="157" xfId="0" applyFont="1" applyFill="1" applyBorder="1" applyAlignment="1">
      <alignment horizontal="center" vertical="center"/>
    </xf>
    <xf numFmtId="0" fontId="83" fillId="37" borderId="157" xfId="0" applyFont="1" applyFill="1" applyBorder="1" applyAlignment="1">
      <alignment horizontal="center" vertical="center" wrapText="1"/>
    </xf>
    <xf numFmtId="0" fontId="82" fillId="37" borderId="151" xfId="0" applyFont="1" applyFill="1" applyBorder="1" applyAlignment="1">
      <alignment horizontal="center" vertical="center"/>
    </xf>
    <xf numFmtId="170" fontId="82" fillId="37" borderId="152" xfId="0" applyNumberFormat="1" applyFont="1" applyFill="1" applyBorder="1" applyAlignment="1">
      <alignment horizontal="center" vertical="center"/>
    </xf>
    <xf numFmtId="3" fontId="16" fillId="0" borderId="0" xfId="2" applyNumberFormat="1" applyFont="1" applyAlignment="1">
      <alignment horizontal="center" vertical="center"/>
    </xf>
    <xf numFmtId="1" fontId="16" fillId="0" borderId="0" xfId="2" applyNumberFormat="1" applyFont="1" applyAlignment="1">
      <alignment vertical="center"/>
    </xf>
    <xf numFmtId="0" fontId="86" fillId="39" borderId="0" xfId="0" applyFont="1" applyFill="1" applyAlignment="1">
      <alignment horizontal="center" vertical="center" wrapText="1"/>
    </xf>
    <xf numFmtId="170" fontId="87" fillId="18" borderId="159" xfId="0" applyNumberFormat="1" applyFont="1" applyFill="1" applyBorder="1" applyAlignment="1">
      <alignment vertical="center"/>
    </xf>
    <xf numFmtId="170" fontId="89" fillId="41" borderId="161" xfId="0" applyNumberFormat="1" applyFont="1" applyFill="1" applyBorder="1"/>
    <xf numFmtId="170" fontId="87" fillId="18" borderId="159" xfId="0" applyNumberFormat="1" applyFont="1" applyFill="1" applyBorder="1" applyAlignment="1">
      <alignment vertical="center" wrapText="1"/>
    </xf>
    <xf numFmtId="0" fontId="0" fillId="0" borderId="0" xfId="0" applyAlignment="1">
      <alignment wrapText="1"/>
    </xf>
    <xf numFmtId="170" fontId="89" fillId="41" borderId="161" xfId="0" applyNumberFormat="1" applyFont="1" applyFill="1" applyBorder="1" applyAlignment="1">
      <alignment wrapText="1"/>
    </xf>
    <xf numFmtId="0" fontId="85" fillId="8" borderId="0" xfId="0" applyFont="1" applyFill="1" applyAlignment="1" applyProtection="1">
      <alignment horizontal="center" wrapText="1"/>
      <protection locked="0"/>
    </xf>
    <xf numFmtId="0" fontId="88" fillId="0" borderId="0" xfId="0" applyFont="1" applyAlignment="1">
      <alignment horizontal="center" vertical="top" wrapText="1"/>
    </xf>
    <xf numFmtId="0" fontId="87" fillId="0" borderId="0" xfId="0" applyFont="1" applyAlignment="1">
      <alignment wrapText="1"/>
    </xf>
    <xf numFmtId="0" fontId="88" fillId="0" borderId="160" xfId="0" applyFont="1" applyBorder="1" applyAlignment="1">
      <alignment horizontal="left" vertical="top"/>
    </xf>
    <xf numFmtId="0" fontId="0" fillId="16" borderId="79" xfId="0" applyFill="1" applyBorder="1"/>
    <xf numFmtId="0" fontId="25" fillId="16" borderId="91" xfId="0" applyFont="1" applyFill="1" applyBorder="1"/>
    <xf numFmtId="0" fontId="25" fillId="16" borderId="81" xfId="0" applyFont="1" applyFill="1" applyBorder="1"/>
    <xf numFmtId="0" fontId="18" fillId="27" borderId="42" xfId="2" applyFont="1" applyFill="1" applyBorder="1" applyAlignment="1">
      <alignment horizontal="center" vertical="center" wrapText="1"/>
    </xf>
    <xf numFmtId="0" fontId="25" fillId="0" borderId="157" xfId="0" applyFont="1" applyBorder="1"/>
    <xf numFmtId="172" fontId="65" fillId="0" borderId="0" xfId="2" applyNumberFormat="1" applyFont="1" applyAlignment="1">
      <alignment horizontal="right" vertical="center"/>
    </xf>
    <xf numFmtId="172" fontId="7" fillId="0" borderId="0" xfId="2" applyNumberFormat="1" applyFont="1" applyBorder="1" applyAlignment="1">
      <alignment horizontal="right" vertical="center"/>
    </xf>
    <xf numFmtId="179" fontId="38" fillId="0" borderId="7" xfId="2" applyNumberFormat="1" applyFont="1" applyBorder="1" applyAlignment="1">
      <alignment vertical="center"/>
    </xf>
    <xf numFmtId="8" fontId="41" fillId="10" borderId="24" xfId="2" applyNumberFormat="1" applyFont="1" applyFill="1" applyBorder="1" applyAlignment="1">
      <alignment horizontal="center" vertical="center" wrapText="1"/>
    </xf>
    <xf numFmtId="8" fontId="41" fillId="10" borderId="27" xfId="2" applyNumberFormat="1" applyFont="1" applyFill="1" applyBorder="1" applyAlignment="1">
      <alignment horizontal="center" vertical="center" wrapText="1"/>
    </xf>
    <xf numFmtId="8" fontId="10" fillId="0" borderId="0" xfId="2" applyNumberFormat="1" applyFont="1" applyAlignment="1">
      <alignment horizontal="right" vertical="center"/>
    </xf>
    <xf numFmtId="0" fontId="18" fillId="15" borderId="164" xfId="2" applyFont="1" applyFill="1" applyBorder="1" applyAlignment="1">
      <alignment horizontal="center" vertical="center" wrapText="1"/>
    </xf>
    <xf numFmtId="8" fontId="41" fillId="10" borderId="164" xfId="2" applyNumberFormat="1" applyFont="1" applyFill="1" applyBorder="1" applyAlignment="1">
      <alignment horizontal="center" vertical="center" wrapText="1"/>
    </xf>
    <xf numFmtId="0" fontId="33" fillId="24" borderId="5" xfId="2" applyFont="1" applyFill="1" applyBorder="1" applyAlignment="1">
      <alignment horizontal="right" vertical="center"/>
    </xf>
    <xf numFmtId="178" fontId="37" fillId="7" borderId="7" xfId="2" applyNumberFormat="1" applyFont="1" applyFill="1" applyBorder="1" applyAlignment="1">
      <alignment vertical="center"/>
    </xf>
    <xf numFmtId="170" fontId="37" fillId="7" borderId="7" xfId="2" applyNumberFormat="1" applyFont="1" applyFill="1" applyBorder="1" applyAlignment="1">
      <alignment vertical="center"/>
    </xf>
    <xf numFmtId="166" fontId="16" fillId="10" borderId="26" xfId="1" applyNumberFormat="1" applyFont="1" applyFill="1" applyBorder="1" applyAlignment="1">
      <alignment horizontal="center" vertical="center" wrapText="1"/>
    </xf>
    <xf numFmtId="0" fontId="18" fillId="27" borderId="0" xfId="2" applyFont="1" applyFill="1" applyBorder="1" applyAlignment="1">
      <alignment vertical="center" wrapText="1"/>
    </xf>
    <xf numFmtId="0" fontId="25" fillId="0" borderId="0" xfId="0" applyFont="1"/>
    <xf numFmtId="0" fontId="0" fillId="0" borderId="0" xfId="0" applyFont="1" applyFill="1" applyBorder="1"/>
    <xf numFmtId="0" fontId="87" fillId="8" borderId="0" xfId="0" applyFont="1" applyFill="1"/>
    <xf numFmtId="0" fontId="86" fillId="47" borderId="8" xfId="0" applyFont="1" applyFill="1" applyBorder="1" applyAlignment="1" applyProtection="1">
      <alignment horizontal="center" vertical="center" wrapText="1"/>
      <protection locked="0"/>
    </xf>
    <xf numFmtId="0" fontId="86" fillId="47" borderId="171" xfId="0" applyFont="1" applyFill="1" applyBorder="1"/>
    <xf numFmtId="0" fontId="87" fillId="8" borderId="55" xfId="0" applyFont="1" applyFill="1" applyBorder="1"/>
    <xf numFmtId="0" fontId="86" fillId="47" borderId="67" xfId="0" applyFont="1" applyFill="1" applyBorder="1"/>
    <xf numFmtId="0" fontId="94" fillId="8" borderId="55" xfId="0" applyFont="1" applyFill="1" applyBorder="1"/>
    <xf numFmtId="0" fontId="86" fillId="8" borderId="46" xfId="0" applyFont="1" applyFill="1" applyBorder="1"/>
    <xf numFmtId="0" fontId="95" fillId="41" borderId="174" xfId="0" applyFont="1" applyFill="1" applyBorder="1" applyAlignment="1">
      <alignment horizontal="right"/>
    </xf>
    <xf numFmtId="170" fontId="86" fillId="46" borderId="48" xfId="8" applyNumberFormat="1" applyFont="1" applyFill="1" applyBorder="1" applyAlignment="1">
      <alignment horizontal="center"/>
    </xf>
    <xf numFmtId="0" fontId="86" fillId="47" borderId="40" xfId="0" applyFont="1" applyFill="1" applyBorder="1" applyAlignment="1" applyProtection="1">
      <alignment horizontal="center" vertical="center" wrapText="1"/>
      <protection locked="0"/>
    </xf>
    <xf numFmtId="0" fontId="87" fillId="0" borderId="26" xfId="0" applyFont="1" applyBorder="1"/>
    <xf numFmtId="0" fontId="87" fillId="0" borderId="2" xfId="0" applyFont="1" applyBorder="1"/>
    <xf numFmtId="0" fontId="93" fillId="48" borderId="26" xfId="0" applyFont="1" applyFill="1" applyBorder="1"/>
    <xf numFmtId="0" fontId="87" fillId="48" borderId="26" xfId="0" applyFont="1" applyFill="1" applyBorder="1"/>
    <xf numFmtId="0" fontId="87" fillId="46" borderId="68" xfId="0" applyFont="1" applyFill="1" applyBorder="1" applyAlignment="1" applyProtection="1">
      <alignment horizontal="left"/>
      <protection locked="0"/>
    </xf>
    <xf numFmtId="170" fontId="86" fillId="18" borderId="57" xfId="8" applyNumberFormat="1" applyFont="1" applyFill="1" applyBorder="1" applyAlignment="1">
      <alignment horizontal="center"/>
    </xf>
    <xf numFmtId="43" fontId="87" fillId="8" borderId="172" xfId="22" applyFont="1" applyFill="1" applyBorder="1" applyAlignment="1" applyProtection="1">
      <alignment horizontal="center"/>
      <protection locked="0"/>
    </xf>
    <xf numFmtId="0" fontId="87" fillId="8" borderId="173" xfId="0" applyFont="1" applyFill="1" applyBorder="1" applyAlignment="1" applyProtection="1">
      <alignment horizontal="left"/>
      <protection locked="0"/>
    </xf>
    <xf numFmtId="0" fontId="87" fillId="8" borderId="82" xfId="0" applyFont="1" applyFill="1" applyBorder="1" applyAlignment="1" applyProtection="1">
      <alignment horizontal="left"/>
      <protection locked="0"/>
    </xf>
    <xf numFmtId="0" fontId="6" fillId="0" borderId="0" xfId="0" applyFont="1" applyAlignment="1">
      <alignment vertical="center"/>
    </xf>
    <xf numFmtId="0" fontId="79" fillId="8" borderId="0" xfId="0" applyFont="1" applyFill="1" applyAlignment="1">
      <alignment vertical="center" wrapText="1"/>
    </xf>
    <xf numFmtId="0" fontId="96" fillId="0" borderId="0" xfId="0" applyFont="1" applyAlignment="1">
      <alignment vertical="center"/>
    </xf>
    <xf numFmtId="0" fontId="97" fillId="0" borderId="0" xfId="0" applyFont="1" applyAlignment="1">
      <alignment vertical="center"/>
    </xf>
    <xf numFmtId="182" fontId="16" fillId="8" borderId="9" xfId="0" applyNumberFormat="1" applyFont="1" applyFill="1" applyBorder="1" applyAlignment="1">
      <alignment horizontal="center" vertical="center" wrapText="1"/>
    </xf>
    <xf numFmtId="182" fontId="16" fillId="8" borderId="1" xfId="0" applyNumberFormat="1" applyFont="1" applyFill="1" applyBorder="1" applyAlignment="1">
      <alignment horizontal="center" vertical="center" wrapText="1"/>
    </xf>
    <xf numFmtId="0" fontId="59" fillId="2" borderId="70" xfId="0" applyFont="1" applyFill="1" applyBorder="1" applyAlignment="1">
      <alignment horizontal="center" vertical="center" wrapText="1"/>
    </xf>
    <xf numFmtId="1" fontId="16" fillId="0" borderId="80" xfId="0" applyNumberFormat="1" applyFont="1" applyBorder="1" applyAlignment="1">
      <alignment vertical="center" wrapText="1"/>
    </xf>
    <xf numFmtId="1" fontId="16" fillId="0" borderId="24" xfId="0" applyNumberFormat="1" applyFont="1" applyBorder="1" applyAlignment="1">
      <alignment horizontal="left" vertical="center" wrapText="1"/>
    </xf>
    <xf numFmtId="1" fontId="16" fillId="0" borderId="38" xfId="0" applyNumberFormat="1" applyFont="1" applyBorder="1" applyAlignment="1">
      <alignment vertical="center" wrapText="1"/>
    </xf>
    <xf numFmtId="0" fontId="10" fillId="22" borderId="19" xfId="0" applyFont="1" applyFill="1" applyBorder="1" applyAlignment="1">
      <alignment horizontal="center" vertical="center" wrapText="1"/>
    </xf>
    <xf numFmtId="170" fontId="46" fillId="18" borderId="121" xfId="0" applyNumberFormat="1" applyFont="1" applyFill="1" applyBorder="1" applyAlignment="1">
      <alignment horizontal="center" vertical="center"/>
    </xf>
    <xf numFmtId="1" fontId="16" fillId="6" borderId="17" xfId="0" applyNumberFormat="1" applyFont="1" applyFill="1" applyBorder="1" applyAlignment="1">
      <alignment vertical="center" wrapText="1"/>
    </xf>
    <xf numFmtId="14" fontId="16" fillId="8" borderId="5" xfId="0" applyNumberFormat="1" applyFont="1" applyFill="1" applyBorder="1" applyAlignment="1">
      <alignment vertical="center" wrapText="1"/>
    </xf>
    <xf numFmtId="1" fontId="16" fillId="8" borderId="5" xfId="0" applyNumberFormat="1" applyFont="1" applyFill="1" applyBorder="1" applyAlignment="1">
      <alignment vertical="center" wrapText="1"/>
    </xf>
    <xf numFmtId="180" fontId="71" fillId="8" borderId="2" xfId="0" applyNumberFormat="1" applyFont="1" applyFill="1" applyBorder="1" applyAlignment="1">
      <alignment vertical="center" wrapText="1"/>
    </xf>
    <xf numFmtId="1" fontId="7" fillId="0" borderId="77" xfId="0" applyNumberFormat="1" applyFont="1" applyBorder="1" applyAlignment="1">
      <alignment vertical="center" wrapText="1"/>
    </xf>
    <xf numFmtId="181" fontId="16" fillId="0" borderId="17" xfId="0" applyNumberFormat="1" applyFont="1" applyBorder="1" applyAlignment="1">
      <alignment vertical="center" wrapText="1"/>
    </xf>
    <xf numFmtId="166" fontId="18" fillId="14" borderId="78" xfId="0" applyNumberFormat="1" applyFont="1" applyFill="1" applyBorder="1" applyAlignment="1">
      <alignment vertical="center" wrapText="1"/>
    </xf>
    <xf numFmtId="14" fontId="16" fillId="0" borderId="17" xfId="0" applyNumberFormat="1" applyFont="1" applyBorder="1" applyAlignment="1">
      <alignment horizontal="center" vertical="center" wrapText="1"/>
    </xf>
    <xf numFmtId="182" fontId="16" fillId="8" borderId="5" xfId="0" applyNumberFormat="1" applyFont="1" applyFill="1" applyBorder="1" applyAlignment="1">
      <alignment horizontal="center" vertical="center" wrapText="1"/>
    </xf>
    <xf numFmtId="184" fontId="16" fillId="8" borderId="22" xfId="0" applyNumberFormat="1" applyFont="1" applyFill="1" applyBorder="1" applyAlignment="1">
      <alignment horizontal="center" vertical="center" wrapText="1"/>
    </xf>
    <xf numFmtId="14" fontId="16" fillId="0" borderId="86" xfId="0" applyNumberFormat="1" applyFont="1" applyBorder="1" applyAlignment="1">
      <alignment horizontal="center" vertical="center" wrapText="1"/>
    </xf>
    <xf numFmtId="170" fontId="16" fillId="0" borderId="6" xfId="0" applyNumberFormat="1" applyFont="1" applyBorder="1" applyAlignment="1">
      <alignment horizontal="center" vertical="center" wrapText="1"/>
    </xf>
    <xf numFmtId="0" fontId="16" fillId="0" borderId="56" xfId="0" applyFont="1" applyBorder="1" applyAlignment="1">
      <alignment horizontal="center" vertical="center" wrapText="1"/>
    </xf>
    <xf numFmtId="170" fontId="16" fillId="14" borderId="70" xfId="0" applyNumberFormat="1" applyFont="1" applyFill="1" applyBorder="1" applyAlignment="1">
      <alignment horizontal="center" vertical="center" wrapText="1"/>
    </xf>
    <xf numFmtId="170" fontId="18" fillId="14" borderId="61" xfId="0" applyNumberFormat="1" applyFont="1" applyFill="1" applyBorder="1" applyAlignment="1">
      <alignment horizontal="center" vertical="center" wrapText="1"/>
    </xf>
    <xf numFmtId="170" fontId="16" fillId="0" borderId="5" xfId="0" applyNumberFormat="1" applyFont="1" applyBorder="1" applyAlignment="1">
      <alignment horizontal="center" vertical="center" wrapText="1"/>
    </xf>
    <xf numFmtId="0" fontId="16" fillId="0" borderId="82" xfId="0" applyFont="1" applyBorder="1" applyAlignment="1">
      <alignment horizontal="center" vertical="center" wrapText="1"/>
    </xf>
    <xf numFmtId="170" fontId="16" fillId="14" borderId="78" xfId="0" applyNumberFormat="1" applyFont="1" applyFill="1" applyBorder="1" applyAlignment="1">
      <alignment horizontal="center" vertical="center" wrapText="1"/>
    </xf>
    <xf numFmtId="0" fontId="0" fillId="0" borderId="37" xfId="0" applyBorder="1" applyAlignment="1">
      <alignment vertical="center"/>
    </xf>
    <xf numFmtId="0" fontId="39" fillId="0" borderId="37" xfId="0" applyFont="1" applyBorder="1" applyAlignment="1">
      <alignment vertical="center"/>
    </xf>
    <xf numFmtId="4" fontId="32" fillId="0" borderId="37" xfId="0" applyNumberFormat="1" applyFont="1" applyBorder="1" applyAlignment="1">
      <alignment vertical="center"/>
    </xf>
    <xf numFmtId="4" fontId="47" fillId="0" borderId="37" xfId="0" applyNumberFormat="1" applyFont="1" applyBorder="1" applyAlignment="1">
      <alignment vertical="center"/>
    </xf>
    <xf numFmtId="170" fontId="18" fillId="14" borderId="69" xfId="0" applyNumberFormat="1" applyFont="1" applyFill="1" applyBorder="1" applyAlignment="1">
      <alignment horizontal="center" vertical="center" wrapText="1"/>
    </xf>
    <xf numFmtId="182" fontId="16" fillId="8" borderId="7" xfId="0" applyNumberFormat="1" applyFont="1" applyFill="1" applyBorder="1" applyAlignment="1">
      <alignment horizontal="center" vertical="center" wrapText="1"/>
    </xf>
    <xf numFmtId="184" fontId="16" fillId="8" borderId="28" xfId="0" applyNumberFormat="1" applyFont="1" applyFill="1" applyBorder="1" applyAlignment="1">
      <alignment horizontal="center" vertical="center" wrapText="1"/>
    </xf>
    <xf numFmtId="169" fontId="27" fillId="16" borderId="46" xfId="0" applyNumberFormat="1" applyFont="1" applyFill="1" applyBorder="1" applyAlignment="1">
      <alignment horizontal="center" vertical="center"/>
    </xf>
    <xf numFmtId="166" fontId="18" fillId="16" borderId="45" xfId="0" applyNumberFormat="1" applyFont="1" applyFill="1" applyBorder="1" applyAlignment="1">
      <alignment horizontal="center" vertical="center" wrapText="1"/>
    </xf>
    <xf numFmtId="182" fontId="6" fillId="16" borderId="64" xfId="0" applyNumberFormat="1" applyFont="1" applyFill="1" applyBorder="1" applyAlignment="1">
      <alignment horizontal="center" vertical="center"/>
    </xf>
    <xf numFmtId="187" fontId="6" fillId="16" borderId="65" xfId="0" applyNumberFormat="1" applyFont="1" applyFill="1" applyBorder="1" applyAlignment="1">
      <alignment horizontal="center" vertical="center"/>
    </xf>
    <xf numFmtId="166" fontId="18" fillId="16" borderId="62" xfId="0" applyNumberFormat="1" applyFont="1" applyFill="1" applyBorder="1" applyAlignment="1">
      <alignment horizontal="center" vertical="center" wrapText="1"/>
    </xf>
    <xf numFmtId="169" fontId="27" fillId="16" borderId="112" xfId="0" applyNumberFormat="1" applyFont="1" applyFill="1" applyBorder="1" applyAlignment="1">
      <alignment horizontal="center" vertical="center"/>
    </xf>
    <xf numFmtId="166" fontId="18" fillId="16" borderId="48" xfId="0" applyNumberFormat="1" applyFont="1" applyFill="1" applyBorder="1" applyAlignment="1">
      <alignment horizontal="center" vertical="center" wrapText="1"/>
    </xf>
    <xf numFmtId="166" fontId="18" fillId="16" borderId="90" xfId="0" applyNumberFormat="1" applyFont="1" applyFill="1" applyBorder="1" applyAlignment="1">
      <alignment horizontal="center" vertical="center" wrapText="1"/>
    </xf>
    <xf numFmtId="166" fontId="7" fillId="16" borderId="48" xfId="0" applyNumberFormat="1" applyFont="1" applyFill="1" applyBorder="1" applyAlignment="1">
      <alignment horizontal="center" vertical="center" wrapText="1"/>
    </xf>
    <xf numFmtId="166" fontId="46" fillId="20" borderId="48" xfId="0" applyNumberFormat="1" applyFont="1" applyFill="1" applyBorder="1" applyAlignment="1">
      <alignment horizontal="center" vertical="center" wrapText="1"/>
    </xf>
    <xf numFmtId="166" fontId="10" fillId="20" borderId="163" xfId="0" applyNumberFormat="1" applyFont="1" applyFill="1" applyBorder="1" applyAlignment="1">
      <alignment horizontal="center" vertical="center" wrapText="1"/>
    </xf>
    <xf numFmtId="182" fontId="6" fillId="20" borderId="64" xfId="0" applyNumberFormat="1" applyFont="1" applyFill="1" applyBorder="1" applyAlignment="1">
      <alignment horizontal="center" vertical="center"/>
    </xf>
    <xf numFmtId="187" fontId="6" fillId="20" borderId="65" xfId="0" applyNumberFormat="1" applyFont="1" applyFill="1" applyBorder="1" applyAlignment="1">
      <alignment horizontal="center" vertical="center"/>
    </xf>
    <xf numFmtId="166" fontId="10" fillId="20" borderId="45" xfId="0" applyNumberFormat="1" applyFont="1" applyFill="1" applyBorder="1" applyAlignment="1">
      <alignment horizontal="center" vertical="center" wrapText="1"/>
    </xf>
    <xf numFmtId="169" fontId="27" fillId="20" borderId="112" xfId="0" applyNumberFormat="1" applyFont="1" applyFill="1" applyBorder="1" applyAlignment="1">
      <alignment horizontal="center" vertical="center"/>
    </xf>
    <xf numFmtId="169" fontId="27" fillId="20" borderId="46" xfId="0" applyNumberFormat="1" applyFont="1" applyFill="1" applyBorder="1" applyAlignment="1">
      <alignment horizontal="center" vertical="center"/>
    </xf>
    <xf numFmtId="170" fontId="16" fillId="14" borderId="119" xfId="0" applyNumberFormat="1" applyFont="1" applyFill="1" applyBorder="1" applyAlignment="1">
      <alignment horizontal="center" vertical="center" wrapText="1"/>
    </xf>
    <xf numFmtId="170" fontId="16" fillId="14" borderId="94" xfId="0" applyNumberFormat="1" applyFont="1" applyFill="1" applyBorder="1" applyAlignment="1">
      <alignment horizontal="center" vertical="center" wrapText="1"/>
    </xf>
    <xf numFmtId="170" fontId="16" fillId="14" borderId="122" xfId="0" applyNumberFormat="1" applyFont="1" applyFill="1" applyBorder="1" applyAlignment="1">
      <alignment horizontal="center" vertical="center" wrapText="1"/>
    </xf>
    <xf numFmtId="170" fontId="16" fillId="14" borderId="87" xfId="0" applyNumberFormat="1" applyFont="1" applyFill="1" applyBorder="1" applyAlignment="1">
      <alignment horizontal="center" vertical="center" wrapText="1"/>
    </xf>
    <xf numFmtId="170" fontId="16" fillId="14" borderId="88" xfId="0" applyNumberFormat="1" applyFont="1" applyFill="1" applyBorder="1" applyAlignment="1">
      <alignment horizontal="center" vertical="center" wrapText="1"/>
    </xf>
    <xf numFmtId="170" fontId="16" fillId="14" borderId="179" xfId="0" applyNumberFormat="1" applyFont="1" applyFill="1" applyBorder="1" applyAlignment="1">
      <alignment horizontal="center" vertical="center" wrapText="1"/>
    </xf>
    <xf numFmtId="166" fontId="10" fillId="20" borderId="180" xfId="0" applyNumberFormat="1" applyFont="1" applyFill="1" applyBorder="1" applyAlignment="1">
      <alignment horizontal="center" vertical="center" wrapText="1"/>
    </xf>
    <xf numFmtId="170" fontId="18" fillId="14" borderId="181" xfId="0" applyNumberFormat="1" applyFont="1" applyFill="1" applyBorder="1" applyAlignment="1">
      <alignment horizontal="center" vertical="center" wrapText="1"/>
    </xf>
    <xf numFmtId="170" fontId="18" fillId="14" borderId="95" xfId="0" applyNumberFormat="1" applyFont="1" applyFill="1" applyBorder="1" applyAlignment="1">
      <alignment horizontal="center" vertical="center" wrapText="1"/>
    </xf>
    <xf numFmtId="170" fontId="18" fillId="14" borderId="182" xfId="0" applyNumberFormat="1" applyFont="1" applyFill="1" applyBorder="1" applyAlignment="1">
      <alignment horizontal="center" vertical="center" wrapText="1"/>
    </xf>
    <xf numFmtId="170" fontId="18" fillId="14" borderId="115" xfId="0" applyNumberFormat="1" applyFont="1" applyFill="1" applyBorder="1" applyAlignment="1">
      <alignment horizontal="center" vertical="center" wrapText="1"/>
    </xf>
    <xf numFmtId="170" fontId="18" fillId="14" borderId="89" xfId="0" applyNumberFormat="1" applyFont="1" applyFill="1" applyBorder="1" applyAlignment="1">
      <alignment horizontal="center" vertical="center" wrapText="1"/>
    </xf>
    <xf numFmtId="170" fontId="18" fillId="14" borderId="183" xfId="0" applyNumberFormat="1" applyFont="1" applyFill="1" applyBorder="1" applyAlignment="1">
      <alignment horizontal="center" vertical="center" wrapText="1"/>
    </xf>
    <xf numFmtId="0" fontId="6" fillId="0" borderId="0" xfId="0" applyFont="1" applyAlignment="1">
      <alignment vertical="center"/>
    </xf>
    <xf numFmtId="0" fontId="37" fillId="13" borderId="23" xfId="2" applyFont="1" applyFill="1" applyBorder="1" applyAlignment="1">
      <alignment horizontal="center" vertical="center"/>
    </xf>
    <xf numFmtId="0" fontId="37" fillId="13" borderId="24" xfId="2" applyFont="1" applyFill="1" applyBorder="1" applyAlignment="1">
      <alignment horizontal="center" vertical="center"/>
    </xf>
    <xf numFmtId="181" fontId="16" fillId="0" borderId="8" xfId="0" applyNumberFormat="1" applyFont="1" applyBorder="1" applyAlignment="1">
      <alignment horizontal="center" vertical="center" wrapText="1"/>
    </xf>
    <xf numFmtId="181" fontId="16" fillId="0" borderId="42" xfId="0" applyNumberFormat="1" applyFont="1" applyBorder="1" applyAlignment="1">
      <alignment horizontal="center" vertical="center" wrapText="1"/>
    </xf>
    <xf numFmtId="181" fontId="16" fillId="0" borderId="17" xfId="0" applyNumberFormat="1" applyFont="1" applyBorder="1" applyAlignment="1">
      <alignment horizontal="center" vertical="center" wrapText="1"/>
    </xf>
    <xf numFmtId="181" fontId="16" fillId="0" borderId="10" xfId="0" applyNumberFormat="1" applyFont="1" applyBorder="1" applyAlignment="1">
      <alignment horizontal="center" vertical="center" wrapText="1"/>
    </xf>
    <xf numFmtId="181" fontId="16" fillId="0" borderId="73" xfId="0" applyNumberFormat="1" applyFont="1" applyBorder="1" applyAlignment="1">
      <alignment horizontal="center" vertical="center" wrapText="1"/>
    </xf>
    <xf numFmtId="166" fontId="16" fillId="16" borderId="29" xfId="0" applyNumberFormat="1" applyFont="1" applyFill="1" applyBorder="1" applyAlignment="1">
      <alignment horizontal="center" wrapText="1"/>
    </xf>
    <xf numFmtId="166" fontId="16" fillId="16" borderId="31" xfId="0" applyNumberFormat="1" applyFont="1" applyFill="1" applyBorder="1" applyAlignment="1">
      <alignment horizontal="center" wrapText="1"/>
    </xf>
    <xf numFmtId="166" fontId="16" fillId="16" borderId="74" xfId="0" applyNumberFormat="1" applyFont="1" applyFill="1" applyBorder="1" applyAlignment="1">
      <alignment horizontal="center" wrapText="1"/>
    </xf>
    <xf numFmtId="169" fontId="18" fillId="49" borderId="5" xfId="0" applyNumberFormat="1" applyFont="1" applyFill="1" applyBorder="1" applyAlignment="1">
      <alignment horizontal="center" vertical="center" wrapText="1"/>
    </xf>
    <xf numFmtId="0" fontId="49" fillId="2" borderId="24" xfId="0" applyFont="1" applyFill="1" applyBorder="1" applyAlignment="1">
      <alignment horizontal="center" vertical="center" wrapText="1"/>
    </xf>
    <xf numFmtId="0" fontId="49" fillId="2" borderId="150" xfId="0" applyFont="1" applyFill="1" applyBorder="1" applyAlignment="1">
      <alignment horizontal="center" vertical="center" wrapText="1"/>
    </xf>
    <xf numFmtId="170" fontId="18" fillId="14" borderId="59" xfId="0" applyNumberFormat="1" applyFont="1" applyFill="1" applyBorder="1" applyAlignment="1">
      <alignment horizontal="center" vertical="center" wrapText="1"/>
    </xf>
    <xf numFmtId="170" fontId="18" fillId="14" borderId="78" xfId="0" applyNumberFormat="1" applyFont="1" applyFill="1" applyBorder="1" applyAlignment="1">
      <alignment horizontal="center" vertical="center" wrapText="1"/>
    </xf>
    <xf numFmtId="170" fontId="18" fillId="14" borderId="70" xfId="0" applyNumberFormat="1" applyFont="1" applyFill="1" applyBorder="1" applyAlignment="1">
      <alignment horizontal="center" vertical="center" wrapText="1"/>
    </xf>
    <xf numFmtId="170" fontId="18" fillId="14" borderId="62" xfId="0" applyNumberFormat="1" applyFont="1" applyFill="1" applyBorder="1" applyAlignment="1">
      <alignment horizontal="center" vertical="center" wrapText="1"/>
    </xf>
    <xf numFmtId="170" fontId="18" fillId="14" borderId="147" xfId="0" applyNumberFormat="1" applyFont="1" applyFill="1" applyBorder="1" applyAlignment="1">
      <alignment horizontal="center" vertical="center" wrapText="1"/>
    </xf>
    <xf numFmtId="170" fontId="60" fillId="24" borderId="62" xfId="0" applyNumberFormat="1" applyFont="1" applyFill="1" applyBorder="1" applyAlignment="1">
      <alignment horizontal="center" vertical="center" wrapText="1"/>
    </xf>
    <xf numFmtId="170" fontId="18" fillId="14" borderId="85" xfId="0" applyNumberFormat="1" applyFont="1" applyFill="1" applyBorder="1" applyAlignment="1">
      <alignment horizontal="center" vertical="center" wrapText="1"/>
    </xf>
    <xf numFmtId="0" fontId="50" fillId="0" borderId="0" xfId="0" applyFont="1" applyAlignment="1">
      <alignment vertical="center"/>
    </xf>
    <xf numFmtId="8" fontId="41" fillId="43" borderId="27" xfId="2" applyNumberFormat="1" applyFont="1" applyFill="1" applyBorder="1" applyAlignment="1">
      <alignment horizontal="center" vertical="center" wrapText="1"/>
    </xf>
    <xf numFmtId="8" fontId="41" fillId="44" borderId="27" xfId="2" applyNumberFormat="1" applyFont="1" applyFill="1" applyBorder="1" applyAlignment="1">
      <alignment horizontal="center" vertical="center" wrapText="1"/>
    </xf>
    <xf numFmtId="8" fontId="41" fillId="25" borderId="27" xfId="2" applyNumberFormat="1" applyFont="1" applyFill="1" applyBorder="1" applyAlignment="1">
      <alignment horizontal="center" vertical="center" wrapText="1"/>
    </xf>
    <xf numFmtId="8" fontId="41" fillId="23" borderId="27" xfId="2" applyNumberFormat="1" applyFont="1" applyFill="1" applyBorder="1" applyAlignment="1">
      <alignment horizontal="center" vertical="center" wrapText="1"/>
    </xf>
    <xf numFmtId="170" fontId="16" fillId="14" borderId="147" xfId="0" applyNumberFormat="1" applyFont="1" applyFill="1" applyBorder="1" applyAlignment="1">
      <alignment horizontal="center" vertical="center" wrapText="1"/>
    </xf>
    <xf numFmtId="166" fontId="16" fillId="16" borderId="62" xfId="0" applyNumberFormat="1" applyFont="1" applyFill="1" applyBorder="1" applyAlignment="1">
      <alignment horizontal="center" vertical="center" wrapText="1"/>
    </xf>
    <xf numFmtId="166" fontId="16" fillId="16" borderId="90" xfId="0" applyNumberFormat="1" applyFont="1" applyFill="1" applyBorder="1" applyAlignment="1">
      <alignment horizontal="center" vertical="center" wrapText="1"/>
    </xf>
    <xf numFmtId="4" fontId="15" fillId="20" borderId="75" xfId="0" applyNumberFormat="1" applyFont="1" applyFill="1" applyBorder="1" applyAlignment="1">
      <alignment horizontal="center" vertical="center"/>
    </xf>
    <xf numFmtId="1" fontId="16" fillId="0" borderId="46" xfId="0" applyNumberFormat="1" applyFont="1" applyBorder="1" applyAlignment="1">
      <alignment horizontal="center" vertical="center" wrapText="1"/>
    </xf>
    <xf numFmtId="1" fontId="16" fillId="0" borderId="51" xfId="0" applyNumberFormat="1" applyFont="1" applyBorder="1" applyAlignment="1">
      <alignment horizontal="center" vertical="center" wrapText="1"/>
    </xf>
    <xf numFmtId="1" fontId="16" fillId="0" borderId="67" xfId="0" applyNumberFormat="1" applyFont="1" applyBorder="1" applyAlignment="1">
      <alignment horizontal="center" vertical="center" wrapText="1"/>
    </xf>
    <xf numFmtId="0" fontId="50" fillId="18" borderId="1" xfId="0" applyFont="1" applyFill="1" applyBorder="1" applyAlignment="1">
      <alignment horizontal="left" vertical="center" wrapText="1"/>
    </xf>
    <xf numFmtId="1" fontId="16" fillId="0" borderId="188" xfId="0" applyNumberFormat="1" applyFont="1" applyBorder="1" applyAlignment="1">
      <alignment vertical="center" wrapText="1"/>
    </xf>
    <xf numFmtId="0" fontId="25" fillId="0" borderId="0" xfId="0" applyFont="1" applyAlignment="1">
      <alignment vertical="center"/>
    </xf>
    <xf numFmtId="0" fontId="98" fillId="18" borderId="1" xfId="0" applyFont="1" applyFill="1" applyBorder="1" applyAlignment="1">
      <alignment horizontal="left" vertical="center" wrapText="1"/>
    </xf>
    <xf numFmtId="1" fontId="16" fillId="0" borderId="55" xfId="0" applyNumberFormat="1" applyFont="1" applyBorder="1" applyAlignment="1">
      <alignment horizontal="center" vertical="center" wrapText="1"/>
    </xf>
    <xf numFmtId="178" fontId="0" fillId="7" borderId="1" xfId="0" applyNumberFormat="1" applyFill="1" applyBorder="1" applyAlignment="1">
      <alignment vertical="center"/>
    </xf>
    <xf numFmtId="178" fontId="0" fillId="7" borderId="7" xfId="0" applyNumberFormat="1" applyFill="1" applyBorder="1" applyAlignment="1">
      <alignment vertical="center"/>
    </xf>
    <xf numFmtId="178" fontId="0" fillId="7" borderId="42" xfId="0" applyNumberFormat="1" applyFill="1" applyBorder="1" applyAlignment="1">
      <alignment vertical="center"/>
    </xf>
    <xf numFmtId="178" fontId="0" fillId="7" borderId="73" xfId="0" applyNumberFormat="1" applyFill="1" applyBorder="1" applyAlignment="1">
      <alignment vertical="center"/>
    </xf>
    <xf numFmtId="0" fontId="50" fillId="18" borderId="1" xfId="0" applyFont="1" applyFill="1" applyBorder="1" applyAlignment="1">
      <alignment vertical="center"/>
    </xf>
    <xf numFmtId="0" fontId="50" fillId="18" borderId="26" xfId="0" applyFont="1" applyFill="1" applyBorder="1" applyAlignment="1">
      <alignment vertical="center"/>
    </xf>
    <xf numFmtId="0" fontId="50" fillId="18" borderId="42" xfId="0" applyFont="1" applyFill="1" applyBorder="1" applyAlignment="1">
      <alignment vertical="center"/>
    </xf>
    <xf numFmtId="0" fontId="50" fillId="18" borderId="43" xfId="0" applyFont="1" applyFill="1" applyBorder="1" applyAlignment="1">
      <alignment vertical="center"/>
    </xf>
    <xf numFmtId="178" fontId="50" fillId="7" borderId="19" xfId="0" applyNumberFormat="1" applyFont="1" applyFill="1" applyBorder="1" applyAlignment="1">
      <alignment vertical="center"/>
    </xf>
    <xf numFmtId="178" fontId="50" fillId="7" borderId="16" xfId="0" applyNumberFormat="1" applyFont="1" applyFill="1" applyBorder="1" applyAlignment="1">
      <alignment vertical="center"/>
    </xf>
    <xf numFmtId="178" fontId="0" fillId="0" borderId="51" xfId="0" applyNumberFormat="1" applyBorder="1" applyAlignment="1">
      <alignment vertical="center"/>
    </xf>
    <xf numFmtId="178" fontId="50" fillId="7" borderId="26" xfId="0" applyNumberFormat="1" applyFont="1" applyFill="1" applyBorder="1" applyAlignment="1">
      <alignment vertical="center"/>
    </xf>
    <xf numFmtId="178" fontId="50" fillId="7" borderId="189" xfId="0" applyNumberFormat="1" applyFont="1" applyFill="1" applyBorder="1" applyAlignment="1">
      <alignment vertical="center"/>
    </xf>
    <xf numFmtId="178" fontId="50" fillId="7" borderId="47" xfId="0" applyNumberFormat="1" applyFont="1" applyFill="1" applyBorder="1" applyAlignment="1">
      <alignment vertical="center"/>
    </xf>
    <xf numFmtId="195" fontId="50" fillId="7" borderId="43" xfId="0" applyNumberFormat="1" applyFont="1" applyFill="1" applyBorder="1" applyAlignment="1">
      <alignment vertical="center"/>
    </xf>
    <xf numFmtId="195" fontId="50" fillId="7" borderId="12" xfId="0" applyNumberFormat="1" applyFont="1" applyFill="1" applyBorder="1" applyAlignment="1">
      <alignment vertical="center"/>
    </xf>
    <xf numFmtId="176" fontId="70" fillId="7" borderId="1" xfId="0" applyNumberFormat="1" applyFont="1" applyFill="1" applyBorder="1" applyAlignment="1">
      <alignment horizontal="center" vertical="center"/>
    </xf>
    <xf numFmtId="176" fontId="50" fillId="7" borderId="1" xfId="0" applyNumberFormat="1" applyFont="1" applyFill="1" applyBorder="1" applyAlignment="1">
      <alignment horizontal="center" vertical="center"/>
    </xf>
    <xf numFmtId="176" fontId="0" fillId="0" borderId="1" xfId="0" applyNumberFormat="1" applyBorder="1" applyAlignment="1">
      <alignment vertical="center"/>
    </xf>
    <xf numFmtId="8" fontId="41" fillId="10" borderId="7" xfId="2" applyNumberFormat="1" applyFont="1" applyFill="1" applyBorder="1" applyAlignment="1">
      <alignment horizontal="center" vertical="center" wrapText="1"/>
    </xf>
    <xf numFmtId="166" fontId="63" fillId="34" borderId="192" xfId="2" applyNumberFormat="1" applyFont="1" applyFill="1" applyBorder="1" applyAlignment="1">
      <alignment horizontal="center" vertical="center" wrapText="1"/>
    </xf>
    <xf numFmtId="8" fontId="57" fillId="7" borderId="190" xfId="2" applyNumberFormat="1" applyFont="1" applyFill="1" applyBorder="1" applyAlignment="1">
      <alignment horizontal="center" vertical="center" wrapText="1"/>
    </xf>
    <xf numFmtId="8" fontId="57" fillId="7" borderId="64" xfId="2" applyNumberFormat="1" applyFont="1" applyFill="1" applyBorder="1" applyAlignment="1">
      <alignment horizontal="center" vertical="center" wrapText="1"/>
    </xf>
    <xf numFmtId="8" fontId="57" fillId="7" borderId="191" xfId="2" applyNumberFormat="1" applyFont="1" applyFill="1" applyBorder="1" applyAlignment="1">
      <alignment horizontal="center" vertical="center" wrapText="1"/>
    </xf>
    <xf numFmtId="170" fontId="16" fillId="33" borderId="69" xfId="2" applyNumberFormat="1" applyFont="1" applyFill="1" applyBorder="1" applyAlignment="1">
      <alignment horizontal="center" vertical="center" wrapText="1"/>
    </xf>
    <xf numFmtId="171" fontId="0" fillId="0" borderId="0" xfId="0" applyNumberFormat="1" applyAlignment="1">
      <alignment vertical="center"/>
    </xf>
    <xf numFmtId="170" fontId="16" fillId="33" borderId="193" xfId="2" applyNumberFormat="1" applyFont="1" applyFill="1" applyBorder="1" applyAlignment="1">
      <alignment horizontal="center" vertical="center" wrapText="1"/>
    </xf>
    <xf numFmtId="174" fontId="0" fillId="0" borderId="0" xfId="0" applyNumberFormat="1" applyAlignment="1">
      <alignment vertical="center"/>
    </xf>
    <xf numFmtId="166" fontId="63" fillId="34" borderId="136" xfId="2" applyNumberFormat="1" applyFont="1" applyFill="1" applyBorder="1" applyAlignment="1">
      <alignment horizontal="center" vertical="center" wrapText="1"/>
    </xf>
    <xf numFmtId="172" fontId="65" fillId="51" borderId="0" xfId="2" applyNumberFormat="1" applyFont="1" applyFill="1" applyAlignment="1">
      <alignment horizontal="right" vertical="center"/>
    </xf>
    <xf numFmtId="194" fontId="31" fillId="7" borderId="135" xfId="2" applyNumberFormat="1" applyFont="1" applyFill="1" applyBorder="1" applyAlignment="1">
      <alignment horizontal="center" vertical="center"/>
    </xf>
    <xf numFmtId="170" fontId="65" fillId="51" borderId="0" xfId="2" applyNumberFormat="1" applyFont="1" applyFill="1" applyAlignment="1">
      <alignment horizontal="right" vertical="center"/>
    </xf>
    <xf numFmtId="42" fontId="86" fillId="46" borderId="53" xfId="8" applyNumberFormat="1" applyFont="1" applyFill="1" applyBorder="1" applyAlignment="1" applyProtection="1">
      <alignment horizontal="center" vertical="center" wrapText="1"/>
      <protection locked="0"/>
    </xf>
    <xf numFmtId="42" fontId="86" fillId="46" borderId="83" xfId="8" applyNumberFormat="1" applyFont="1" applyFill="1" applyBorder="1" applyAlignment="1" applyProtection="1">
      <alignment horizontal="center" vertical="center" wrapText="1"/>
      <protection locked="0"/>
    </xf>
    <xf numFmtId="42" fontId="86" fillId="18" borderId="49" xfId="8" applyNumberFormat="1" applyFont="1" applyFill="1" applyBorder="1" applyAlignment="1" applyProtection="1">
      <alignment horizontal="center" vertical="center" wrapText="1"/>
      <protection locked="0"/>
    </xf>
    <xf numFmtId="42" fontId="86" fillId="18" borderId="79" xfId="8" applyNumberFormat="1" applyFont="1" applyFill="1" applyBorder="1" applyAlignment="1" applyProtection="1">
      <alignment horizontal="center" vertical="center" wrapText="1"/>
      <protection locked="0"/>
    </xf>
    <xf numFmtId="0" fontId="87" fillId="8" borderId="194" xfId="0" applyFont="1" applyFill="1" applyBorder="1" applyAlignment="1" applyProtection="1">
      <alignment horizontal="left"/>
      <protection locked="0"/>
    </xf>
    <xf numFmtId="0" fontId="87" fillId="8" borderId="195" xfId="0" applyFont="1" applyFill="1" applyBorder="1" applyAlignment="1" applyProtection="1">
      <alignment horizontal="left"/>
      <protection locked="0"/>
    </xf>
    <xf numFmtId="0" fontId="87" fillId="8" borderId="77" xfId="0" applyFont="1" applyFill="1" applyBorder="1" applyAlignment="1" applyProtection="1">
      <alignment horizontal="left"/>
      <protection locked="0"/>
    </xf>
    <xf numFmtId="0" fontId="87" fillId="18" borderId="91" xfId="0" applyFont="1" applyFill="1" applyBorder="1" applyAlignment="1" applyProtection="1">
      <alignment horizontal="left"/>
      <protection locked="0"/>
    </xf>
    <xf numFmtId="174" fontId="82" fillId="18" borderId="194" xfId="0" applyNumberFormat="1" applyFont="1" applyFill="1" applyBorder="1" applyAlignment="1" applyProtection="1">
      <alignment horizontal="center"/>
      <protection locked="0"/>
    </xf>
    <xf numFmtId="170" fontId="82" fillId="46" borderId="172" xfId="0" applyNumberFormat="1" applyFont="1" applyFill="1" applyBorder="1" applyAlignment="1" applyProtection="1">
      <alignment horizontal="center"/>
      <protection locked="0"/>
    </xf>
    <xf numFmtId="0" fontId="87" fillId="18" borderId="196" xfId="0" applyFont="1" applyFill="1" applyBorder="1" applyAlignment="1" applyProtection="1">
      <alignment horizontal="left"/>
      <protection locked="0"/>
    </xf>
    <xf numFmtId="0" fontId="87" fillId="46" borderId="197" xfId="0" applyFont="1" applyFill="1" applyBorder="1" applyAlignment="1" applyProtection="1">
      <alignment horizontal="left"/>
      <protection locked="0"/>
    </xf>
    <xf numFmtId="0" fontId="93" fillId="48" borderId="30" xfId="0" applyFont="1" applyFill="1" applyBorder="1"/>
    <xf numFmtId="0" fontId="87" fillId="18" borderId="198" xfId="0" applyFont="1" applyFill="1" applyBorder="1" applyAlignment="1" applyProtection="1">
      <alignment horizontal="left"/>
      <protection locked="0"/>
    </xf>
    <xf numFmtId="0" fontId="87" fillId="46" borderId="199" xfId="0" applyFont="1" applyFill="1" applyBorder="1" applyAlignment="1" applyProtection="1">
      <alignment horizontal="left"/>
      <protection locked="0"/>
    </xf>
    <xf numFmtId="170" fontId="95" fillId="18" borderId="54" xfId="0" applyNumberFormat="1" applyFont="1" applyFill="1" applyBorder="1" applyAlignment="1" applyProtection="1">
      <alignment horizontal="center"/>
      <protection locked="0"/>
    </xf>
    <xf numFmtId="170" fontId="95" fillId="46" borderId="56" xfId="0" applyNumberFormat="1" applyFont="1" applyFill="1" applyBorder="1" applyAlignment="1" applyProtection="1">
      <alignment horizontal="center"/>
      <protection locked="0"/>
    </xf>
    <xf numFmtId="0" fontId="95" fillId="48" borderId="0" xfId="0" applyFont="1" applyFill="1" applyBorder="1" applyAlignment="1">
      <alignment horizontal="right"/>
    </xf>
    <xf numFmtId="9" fontId="95" fillId="8" borderId="54" xfId="1" applyFont="1" applyFill="1" applyBorder="1" applyAlignment="1">
      <alignment horizontal="center"/>
    </xf>
    <xf numFmtId="190" fontId="50" fillId="0" borderId="1" xfId="0" applyNumberFormat="1" applyFont="1" applyFill="1" applyBorder="1" applyAlignment="1">
      <alignment horizontal="center" vertical="center"/>
    </xf>
    <xf numFmtId="0" fontId="0" fillId="0" borderId="0" xfId="0" applyAlignment="1">
      <alignment horizontal="justify" vertical="center"/>
    </xf>
    <xf numFmtId="1" fontId="10" fillId="0" borderId="79" xfId="0" applyNumberFormat="1" applyFont="1" applyBorder="1" applyAlignment="1">
      <alignment vertical="center" wrapText="1"/>
    </xf>
    <xf numFmtId="1" fontId="10" fillId="0" borderId="81" xfId="0" applyNumberFormat="1" applyFont="1" applyBorder="1" applyAlignment="1">
      <alignment vertical="center" wrapText="1"/>
    </xf>
    <xf numFmtId="14" fontId="33" fillId="0" borderId="8" xfId="0" applyNumberFormat="1" applyFont="1" applyBorder="1" applyAlignment="1">
      <alignment horizontal="center" vertical="center" wrapText="1"/>
    </xf>
    <xf numFmtId="1" fontId="16" fillId="0" borderId="55" xfId="0" applyNumberFormat="1" applyFont="1" applyBorder="1" applyAlignment="1">
      <alignment vertical="center" wrapText="1"/>
    </xf>
    <xf numFmtId="169" fontId="16" fillId="0" borderId="201" xfId="0" applyNumberFormat="1" applyFont="1" applyBorder="1" applyAlignment="1">
      <alignment horizontal="center" vertical="center" wrapText="1"/>
    </xf>
    <xf numFmtId="170" fontId="16" fillId="16" borderId="2" xfId="8" applyNumberFormat="1" applyFont="1" applyFill="1" applyBorder="1" applyAlignment="1">
      <alignment horizontal="center" vertical="center" wrapText="1"/>
    </xf>
    <xf numFmtId="166" fontId="16" fillId="18" borderId="78" xfId="0" applyNumberFormat="1" applyFont="1" applyFill="1" applyBorder="1" applyAlignment="1">
      <alignment vertical="center" wrapText="1"/>
    </xf>
    <xf numFmtId="188" fontId="16" fillId="0" borderId="39" xfId="0" applyNumberFormat="1" applyFont="1" applyBorder="1" applyAlignment="1">
      <alignment horizontal="center" vertical="center" wrapText="1"/>
    </xf>
    <xf numFmtId="14" fontId="16" fillId="0" borderId="38" xfId="0" applyNumberFormat="1" applyFont="1" applyBorder="1" applyAlignment="1">
      <alignment horizontal="center" vertical="center" wrapText="1"/>
    </xf>
    <xf numFmtId="182" fontId="16" fillId="0" borderId="5" xfId="0" applyNumberFormat="1" applyFont="1" applyBorder="1" applyAlignment="1">
      <alignment horizontal="center" vertical="center" wrapText="1"/>
    </xf>
    <xf numFmtId="183" fontId="16" fillId="6" borderId="2" xfId="0" applyNumberFormat="1" applyFont="1" applyFill="1" applyBorder="1" applyAlignment="1">
      <alignment horizontal="center" vertical="center" wrapText="1"/>
    </xf>
    <xf numFmtId="181" fontId="16" fillId="14" borderId="55" xfId="0" applyNumberFormat="1" applyFont="1" applyFill="1" applyBorder="1" applyAlignment="1">
      <alignment horizontal="center" vertical="center" wrapText="1"/>
    </xf>
    <xf numFmtId="166" fontId="16" fillId="18" borderId="122" xfId="0" applyNumberFormat="1" applyFont="1" applyFill="1" applyBorder="1" applyAlignment="1">
      <alignment horizontal="center" vertical="center" wrapText="1"/>
    </xf>
    <xf numFmtId="170" fontId="54" fillId="18" borderId="139" xfId="0" applyNumberFormat="1" applyFont="1" applyFill="1" applyBorder="1" applyAlignment="1">
      <alignment vertical="center"/>
    </xf>
    <xf numFmtId="14" fontId="16" fillId="0" borderId="202" xfId="0" applyNumberFormat="1" applyFont="1" applyBorder="1" applyAlignment="1">
      <alignment horizontal="center" vertical="center" wrapText="1"/>
    </xf>
    <xf numFmtId="170" fontId="16" fillId="14" borderId="176" xfId="0" applyNumberFormat="1" applyFont="1" applyFill="1" applyBorder="1" applyAlignment="1">
      <alignment horizontal="center" vertical="center" wrapText="1"/>
    </xf>
    <xf numFmtId="170" fontId="18" fillId="14" borderId="203" xfId="0" applyNumberFormat="1" applyFont="1" applyFill="1" applyBorder="1" applyAlignment="1">
      <alignment horizontal="center" vertical="center" wrapText="1"/>
    </xf>
    <xf numFmtId="1" fontId="39" fillId="0" borderId="67" xfId="0" applyNumberFormat="1" applyFont="1" applyBorder="1" applyAlignment="1">
      <alignment horizontal="center" vertical="center" wrapText="1"/>
    </xf>
    <xf numFmtId="1" fontId="39" fillId="0" borderId="46" xfId="0" applyNumberFormat="1" applyFont="1" applyBorder="1" applyAlignment="1">
      <alignment horizontal="center" vertical="center" wrapText="1"/>
    </xf>
    <xf numFmtId="176" fontId="97" fillId="0" borderId="5" xfId="0" applyNumberFormat="1" applyFont="1" applyBorder="1" applyAlignment="1">
      <alignment vertical="center"/>
    </xf>
    <xf numFmtId="1" fontId="16" fillId="0" borderId="204" xfId="0" applyNumberFormat="1" applyFont="1" applyBorder="1" applyAlignment="1">
      <alignment vertical="center" wrapText="1"/>
    </xf>
    <xf numFmtId="1" fontId="16" fillId="0" borderId="66" xfId="0" applyNumberFormat="1" applyFont="1" applyBorder="1" applyAlignment="1">
      <alignment horizontal="center" vertical="center" wrapText="1"/>
    </xf>
    <xf numFmtId="1" fontId="16" fillId="0" borderId="83" xfId="0" applyNumberFormat="1" applyFont="1" applyBorder="1" applyAlignment="1">
      <alignment vertical="center" wrapText="1"/>
    </xf>
    <xf numFmtId="14" fontId="16" fillId="0" borderId="9"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 fontId="16" fillId="0" borderId="206" xfId="0" applyNumberFormat="1" applyFont="1" applyBorder="1" applyAlignment="1">
      <alignment vertical="center" wrapText="1"/>
    </xf>
    <xf numFmtId="1" fontId="16" fillId="0" borderId="205" xfId="0" applyNumberFormat="1" applyFont="1" applyBorder="1" applyAlignment="1">
      <alignment vertical="center" wrapText="1"/>
    </xf>
    <xf numFmtId="14" fontId="16" fillId="0" borderId="5" xfId="0" applyNumberFormat="1" applyFont="1" applyBorder="1" applyAlignment="1">
      <alignment horizontal="center" vertical="center" wrapText="1"/>
    </xf>
    <xf numFmtId="188" fontId="16" fillId="0" borderId="8" xfId="0" applyNumberFormat="1" applyFont="1" applyBorder="1" applyAlignment="1">
      <alignment horizontal="center" vertical="center" wrapText="1"/>
    </xf>
    <xf numFmtId="181" fontId="16" fillId="14" borderId="207" xfId="0" applyNumberFormat="1" applyFont="1" applyFill="1" applyBorder="1" applyAlignment="1">
      <alignment horizontal="center" vertical="center" wrapText="1"/>
    </xf>
    <xf numFmtId="166" fontId="16" fillId="18" borderId="181" xfId="0" applyNumberFormat="1" applyFont="1" applyFill="1" applyBorder="1" applyAlignment="1">
      <alignment horizontal="center" vertical="center" wrapText="1"/>
    </xf>
    <xf numFmtId="170" fontId="54" fillId="18" borderId="208" xfId="0" applyNumberFormat="1" applyFont="1" applyFill="1" applyBorder="1" applyAlignment="1">
      <alignment vertical="center"/>
    </xf>
    <xf numFmtId="170" fontId="16" fillId="0" borderId="9" xfId="0" applyNumberFormat="1" applyFont="1" applyBorder="1" applyAlignment="1">
      <alignment horizontal="center" vertical="center" wrapText="1"/>
    </xf>
    <xf numFmtId="0" fontId="16" fillId="0" borderId="209" xfId="0" applyFont="1" applyBorder="1" applyAlignment="1">
      <alignment horizontal="center" vertical="center" wrapText="1"/>
    </xf>
    <xf numFmtId="0" fontId="33" fillId="0" borderId="0" xfId="2" applyNumberFormat="1" applyFont="1" applyAlignment="1">
      <alignment vertical="center"/>
    </xf>
    <xf numFmtId="177" fontId="33" fillId="0" borderId="31" xfId="2" applyNumberFormat="1" applyFont="1" applyBorder="1" applyAlignment="1">
      <alignment vertical="center"/>
    </xf>
    <xf numFmtId="0" fontId="7" fillId="2" borderId="1" xfId="0" applyFont="1" applyFill="1" applyBorder="1" applyAlignment="1">
      <alignment horizontal="center" vertical="center" wrapText="1"/>
    </xf>
    <xf numFmtId="0" fontId="6" fillId="0" borderId="0" xfId="0" applyFont="1" applyAlignment="1">
      <alignment vertical="center"/>
    </xf>
    <xf numFmtId="1" fontId="10"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 fontId="10" fillId="4" borderId="1" xfId="0" applyNumberFormat="1" applyFont="1" applyFill="1" applyBorder="1" applyAlignment="1">
      <alignment horizontal="center" vertical="center" wrapText="1"/>
    </xf>
    <xf numFmtId="0" fontId="22" fillId="3" borderId="4" xfId="0" applyFont="1" applyFill="1" applyBorder="1" applyAlignment="1">
      <alignment horizontal="center" vertical="center" wrapText="1"/>
    </xf>
    <xf numFmtId="0" fontId="8" fillId="0" borderId="1" xfId="0" applyFont="1" applyBorder="1" applyAlignment="1">
      <alignment horizontal="center" vertical="center"/>
    </xf>
    <xf numFmtId="1" fontId="9" fillId="0" borderId="0" xfId="0" applyNumberFormat="1" applyFont="1" applyAlignment="1">
      <alignment vertical="center"/>
    </xf>
    <xf numFmtId="1" fontId="8" fillId="0" borderId="1" xfId="0" applyNumberFormat="1" applyFont="1" applyBorder="1" applyAlignment="1">
      <alignment horizontal="left" vertical="center"/>
    </xf>
    <xf numFmtId="1" fontId="8" fillId="0" borderId="1" xfId="0" applyNumberFormat="1" applyFont="1" applyBorder="1" applyAlignment="1">
      <alignment horizontal="left" vertical="center" wrapText="1"/>
    </xf>
    <xf numFmtId="0" fontId="10" fillId="0" borderId="1" xfId="0" applyFont="1" applyBorder="1" applyAlignment="1">
      <alignment horizontal="left" vertical="center"/>
    </xf>
    <xf numFmtId="1" fontId="8" fillId="0" borderId="1" xfId="0" applyNumberFormat="1" applyFont="1" applyBorder="1" applyAlignment="1">
      <alignment horizontal="center" vertical="center"/>
    </xf>
    <xf numFmtId="0" fontId="50" fillId="0" borderId="0" xfId="0" applyFont="1" applyAlignment="1">
      <alignment horizontal="justify" vertical="center" wrapText="1"/>
    </xf>
    <xf numFmtId="0" fontId="50" fillId="0" borderId="0" xfId="0" applyFont="1" applyAlignment="1">
      <alignment horizontal="left" vertical="center"/>
    </xf>
    <xf numFmtId="0" fontId="99" fillId="0" borderId="0" xfId="0" applyFont="1" applyAlignment="1">
      <alignment horizontal="center" vertical="center"/>
    </xf>
    <xf numFmtId="0" fontId="50" fillId="0" borderId="0" xfId="0" applyFont="1" applyAlignment="1">
      <alignment horizontal="center" vertical="center"/>
    </xf>
    <xf numFmtId="170" fontId="72" fillId="51" borderId="0" xfId="0" applyNumberFormat="1" applyFont="1" applyFill="1" applyAlignment="1">
      <alignment horizontal="right" vertical="center"/>
    </xf>
    <xf numFmtId="0" fontId="37" fillId="13" borderId="26" xfId="2" applyFont="1" applyFill="1" applyBorder="1" applyAlignment="1">
      <alignment horizontal="center" vertical="center"/>
    </xf>
    <xf numFmtId="0" fontId="37" fillId="13" borderId="23" xfId="2" applyFont="1" applyFill="1" applyBorder="1" applyAlignment="1">
      <alignment horizontal="center" vertical="center"/>
    </xf>
    <xf numFmtId="0" fontId="37" fillId="13" borderId="24" xfId="2" applyFont="1" applyFill="1" applyBorder="1" applyAlignment="1">
      <alignment horizontal="center" vertical="center"/>
    </xf>
    <xf numFmtId="8" fontId="41" fillId="43" borderId="3" xfId="2" applyNumberFormat="1" applyFont="1" applyFill="1" applyBorder="1" applyAlignment="1">
      <alignment horizontal="center" vertical="center" wrapText="1"/>
    </xf>
    <xf numFmtId="8" fontId="41" fillId="43" borderId="5" xfId="2" applyNumberFormat="1" applyFont="1" applyFill="1" applyBorder="1" applyAlignment="1">
      <alignment horizontal="center" vertical="center" wrapText="1"/>
    </xf>
    <xf numFmtId="8" fontId="41" fillId="23" borderId="3" xfId="2" applyNumberFormat="1" applyFont="1" applyFill="1" applyBorder="1" applyAlignment="1">
      <alignment horizontal="center" vertical="center" wrapText="1"/>
    </xf>
    <xf numFmtId="8" fontId="41" fillId="23" borderId="5" xfId="2" applyNumberFormat="1" applyFont="1" applyFill="1" applyBorder="1" applyAlignment="1">
      <alignment horizontal="center" vertical="center" wrapText="1"/>
    </xf>
    <xf numFmtId="8" fontId="41" fillId="44" borderId="3" xfId="2" applyNumberFormat="1" applyFont="1" applyFill="1" applyBorder="1" applyAlignment="1">
      <alignment horizontal="center" vertical="center" wrapText="1"/>
    </xf>
    <xf numFmtId="8" fontId="41" fillId="44" borderId="5" xfId="2" applyNumberFormat="1" applyFont="1" applyFill="1" applyBorder="1" applyAlignment="1">
      <alignment horizontal="center" vertical="center" wrapText="1"/>
    </xf>
    <xf numFmtId="8" fontId="41" fillId="25" borderId="3" xfId="2" applyNumberFormat="1" applyFont="1" applyFill="1" applyBorder="1" applyAlignment="1">
      <alignment horizontal="center" vertical="center" wrapText="1"/>
    </xf>
    <xf numFmtId="8" fontId="41" fillId="25" borderId="5" xfId="2" applyNumberFormat="1" applyFont="1" applyFill="1" applyBorder="1" applyAlignment="1">
      <alignment horizontal="center" vertical="center" wrapText="1"/>
    </xf>
    <xf numFmtId="8" fontId="41" fillId="43" borderId="6" xfId="2" applyNumberFormat="1" applyFont="1" applyFill="1" applyBorder="1" applyAlignment="1">
      <alignment horizontal="center" vertical="center" wrapText="1"/>
    </xf>
    <xf numFmtId="8" fontId="41" fillId="44" borderId="6" xfId="2" applyNumberFormat="1" applyFont="1" applyFill="1" applyBorder="1" applyAlignment="1">
      <alignment horizontal="center" vertical="center" wrapText="1"/>
    </xf>
    <xf numFmtId="8" fontId="41" fillId="25" borderId="6" xfId="2" applyNumberFormat="1" applyFont="1" applyFill="1" applyBorder="1" applyAlignment="1">
      <alignment horizontal="center" vertical="center" wrapText="1"/>
    </xf>
    <xf numFmtId="8" fontId="41" fillId="23" borderId="6" xfId="2" applyNumberFormat="1" applyFont="1" applyFill="1" applyBorder="1" applyAlignment="1">
      <alignment horizontal="center" vertical="center" wrapText="1"/>
    </xf>
    <xf numFmtId="0" fontId="66" fillId="0" borderId="0" xfId="2" applyFont="1" applyAlignment="1">
      <alignment horizontal="center" vertical="center" wrapText="1"/>
    </xf>
    <xf numFmtId="8" fontId="41" fillId="44" borderId="13" xfId="2" applyNumberFormat="1" applyFont="1" applyFill="1" applyBorder="1" applyAlignment="1">
      <alignment horizontal="center" vertical="center" wrapText="1"/>
    </xf>
    <xf numFmtId="0" fontId="37" fillId="24" borderId="26" xfId="2" applyFont="1" applyFill="1" applyBorder="1" applyAlignment="1">
      <alignment horizontal="left" vertical="center"/>
    </xf>
    <xf numFmtId="0" fontId="37" fillId="24" borderId="24" xfId="2" applyFont="1" applyFill="1" applyBorder="1" applyAlignment="1">
      <alignment horizontal="left" vertical="center"/>
    </xf>
    <xf numFmtId="0" fontId="7" fillId="24" borderId="26" xfId="2" applyFont="1" applyFill="1" applyBorder="1" applyAlignment="1">
      <alignment horizontal="center" vertical="center"/>
    </xf>
    <xf numFmtId="0" fontId="7" fillId="24" borderId="24" xfId="2" applyFont="1" applyFill="1" applyBorder="1" applyAlignment="1">
      <alignment horizontal="center" vertical="center"/>
    </xf>
    <xf numFmtId="0" fontId="7" fillId="26" borderId="66" xfId="2" applyFont="1" applyFill="1" applyBorder="1" applyAlignment="1">
      <alignment horizontal="center" vertical="center"/>
    </xf>
    <xf numFmtId="0" fontId="7" fillId="26" borderId="75" xfId="2" applyFont="1" applyFill="1" applyBorder="1" applyAlignment="1">
      <alignment horizontal="center" vertical="center"/>
    </xf>
    <xf numFmtId="0" fontId="7" fillId="26" borderId="50" xfId="2" applyFont="1" applyFill="1" applyBorder="1" applyAlignment="1">
      <alignment horizontal="center" vertical="center"/>
    </xf>
    <xf numFmtId="0" fontId="7" fillId="26" borderId="83" xfId="2" applyFont="1" applyFill="1" applyBorder="1" applyAlignment="1">
      <alignment horizontal="center" vertical="center"/>
    </xf>
    <xf numFmtId="0" fontId="7" fillId="24" borderId="66" xfId="2" applyFont="1" applyFill="1" applyBorder="1" applyAlignment="1">
      <alignment horizontal="center" vertical="center"/>
    </xf>
    <xf numFmtId="0" fontId="7" fillId="24" borderId="75" xfId="2" applyFont="1" applyFill="1" applyBorder="1" applyAlignment="1">
      <alignment horizontal="center" vertical="center"/>
    </xf>
    <xf numFmtId="0" fontId="7" fillId="24" borderId="83" xfId="2" applyFont="1" applyFill="1" applyBorder="1" applyAlignment="1">
      <alignment horizontal="center" vertical="center"/>
    </xf>
    <xf numFmtId="172" fontId="7" fillId="51" borderId="50" xfId="2" applyNumberFormat="1" applyFont="1" applyFill="1" applyBorder="1" applyAlignment="1">
      <alignment horizontal="right" vertical="center"/>
    </xf>
    <xf numFmtId="166" fontId="16" fillId="45" borderId="18" xfId="2" applyNumberFormat="1" applyFont="1" applyFill="1" applyBorder="1" applyAlignment="1">
      <alignment horizontal="center" vertical="center" wrapText="1"/>
    </xf>
    <xf numFmtId="166" fontId="16" fillId="45" borderId="38" xfId="2" applyNumberFormat="1" applyFont="1" applyFill="1" applyBorder="1" applyAlignment="1">
      <alignment horizontal="center" vertical="center" wrapText="1"/>
    </xf>
    <xf numFmtId="166" fontId="16" fillId="45" borderId="165" xfId="2" applyNumberFormat="1" applyFont="1" applyFill="1" applyBorder="1" applyAlignment="1">
      <alignment horizontal="center" vertical="center" wrapText="1"/>
    </xf>
    <xf numFmtId="170" fontId="16" fillId="33" borderId="166" xfId="2" applyNumberFormat="1" applyFont="1" applyFill="1" applyBorder="1" applyAlignment="1">
      <alignment horizontal="center" vertical="center" wrapText="1"/>
    </xf>
    <xf numFmtId="170" fontId="16" fillId="33" borderId="22" xfId="2" applyNumberFormat="1" applyFont="1" applyFill="1" applyBorder="1" applyAlignment="1">
      <alignment horizontal="center" vertical="center" wrapText="1"/>
    </xf>
    <xf numFmtId="170" fontId="16" fillId="33" borderId="118" xfId="2" applyNumberFormat="1" applyFont="1" applyFill="1" applyBorder="1" applyAlignment="1">
      <alignment horizontal="center" vertical="center" wrapText="1"/>
    </xf>
    <xf numFmtId="0" fontId="7" fillId="26" borderId="1" xfId="2" applyFont="1" applyFill="1" applyBorder="1" applyAlignment="1">
      <alignment horizontal="center" vertical="center"/>
    </xf>
    <xf numFmtId="0" fontId="60" fillId="26" borderId="24" xfId="2" applyFont="1" applyFill="1" applyBorder="1" applyAlignment="1">
      <alignment vertical="center"/>
    </xf>
    <xf numFmtId="0" fontId="7" fillId="30" borderId="1" xfId="2" applyFont="1" applyFill="1" applyBorder="1" applyAlignment="1">
      <alignment horizontal="center" vertical="center"/>
    </xf>
    <xf numFmtId="0" fontId="60" fillId="16" borderId="18" xfId="2" applyFont="1" applyFill="1" applyBorder="1" applyAlignment="1">
      <alignment vertical="center"/>
    </xf>
    <xf numFmtId="0" fontId="7" fillId="29" borderId="1" xfId="2" applyFont="1" applyFill="1" applyBorder="1" applyAlignment="1">
      <alignment horizontal="center" vertical="center"/>
    </xf>
    <xf numFmtId="0" fontId="60" fillId="18" borderId="24" xfId="2" applyFont="1" applyFill="1" applyBorder="1" applyAlignment="1">
      <alignment vertical="center"/>
    </xf>
    <xf numFmtId="0" fontId="37" fillId="16" borderId="26" xfId="2" applyFont="1" applyFill="1" applyBorder="1" applyAlignment="1">
      <alignment horizontal="center" vertical="center"/>
    </xf>
    <xf numFmtId="0" fontId="37" fillId="16" borderId="24" xfId="2" applyFont="1" applyFill="1" applyBorder="1" applyAlignment="1">
      <alignment horizontal="center" vertical="center"/>
    </xf>
    <xf numFmtId="0" fontId="7" fillId="28" borderId="26" xfId="2" applyFont="1" applyFill="1" applyBorder="1" applyAlignment="1">
      <alignment horizontal="center" vertical="center"/>
    </xf>
    <xf numFmtId="0" fontId="7" fillId="28" borderId="24" xfId="2" applyFont="1" applyFill="1" applyBorder="1" applyAlignment="1">
      <alignment horizontal="center" vertical="center"/>
    </xf>
    <xf numFmtId="0" fontId="7" fillId="16" borderId="66" xfId="2" applyFont="1" applyFill="1" applyBorder="1" applyAlignment="1">
      <alignment horizontal="center" vertical="center"/>
    </xf>
    <xf numFmtId="0" fontId="7" fillId="16" borderId="75" xfId="2" applyFont="1" applyFill="1" applyBorder="1" applyAlignment="1">
      <alignment horizontal="center" vertical="center"/>
    </xf>
    <xf numFmtId="0" fontId="7" fillId="16" borderId="83" xfId="2" applyFont="1" applyFill="1" applyBorder="1" applyAlignment="1">
      <alignment horizontal="center" vertical="center"/>
    </xf>
    <xf numFmtId="0" fontId="7" fillId="18" borderId="66" xfId="2" applyFont="1" applyFill="1" applyBorder="1" applyAlignment="1">
      <alignment horizontal="center" vertical="center"/>
    </xf>
    <xf numFmtId="0" fontId="7" fillId="18" borderId="75" xfId="2" applyFont="1" applyFill="1" applyBorder="1" applyAlignment="1">
      <alignment horizontal="center" vertical="center"/>
    </xf>
    <xf numFmtId="0" fontId="7" fillId="18" borderId="83" xfId="2" applyFont="1" applyFill="1" applyBorder="1" applyAlignment="1">
      <alignment horizontal="center" vertical="center"/>
    </xf>
    <xf numFmtId="0" fontId="7" fillId="20" borderId="66" xfId="2" applyFont="1" applyFill="1" applyBorder="1" applyAlignment="1">
      <alignment horizontal="center" vertical="center"/>
    </xf>
    <xf numFmtId="0" fontId="7" fillId="20" borderId="75" xfId="2" applyFont="1" applyFill="1" applyBorder="1" applyAlignment="1">
      <alignment horizontal="center" vertical="center"/>
    </xf>
    <xf numFmtId="0" fontId="7" fillId="20" borderId="83" xfId="2" applyFont="1" applyFill="1" applyBorder="1" applyAlignment="1">
      <alignment horizontal="center" vertical="center"/>
    </xf>
    <xf numFmtId="3" fontId="16" fillId="0" borderId="0" xfId="2" applyNumberFormat="1" applyFont="1" applyAlignment="1">
      <alignment horizontal="center" vertical="center"/>
    </xf>
    <xf numFmtId="1" fontId="16" fillId="0" borderId="0" xfId="2" applyNumberFormat="1" applyFont="1" applyAlignment="1">
      <alignment vertical="center"/>
    </xf>
    <xf numFmtId="166" fontId="16" fillId="0" borderId="49" xfId="0" applyNumberFormat="1" applyFont="1" applyBorder="1" applyAlignment="1">
      <alignment horizontal="center" wrapText="1"/>
    </xf>
    <xf numFmtId="166" fontId="16" fillId="0" borderId="54" xfId="0" applyNumberFormat="1" applyFont="1" applyBorder="1" applyAlignment="1">
      <alignment horizontal="center" wrapText="1"/>
    </xf>
    <xf numFmtId="166" fontId="16" fillId="0" borderId="57" xfId="0" applyNumberFormat="1" applyFont="1" applyBorder="1" applyAlignment="1">
      <alignment horizontal="center" wrapText="1"/>
    </xf>
    <xf numFmtId="0" fontId="18" fillId="15" borderId="51" xfId="0" applyFont="1" applyFill="1" applyBorder="1" applyAlignment="1">
      <alignment horizontal="center" vertical="center" wrapText="1"/>
    </xf>
    <xf numFmtId="0" fontId="18" fillId="15" borderId="55" xfId="0" applyFont="1" applyFill="1" applyBorder="1" applyAlignment="1">
      <alignment horizontal="center" vertical="center" wrapText="1"/>
    </xf>
    <xf numFmtId="0" fontId="18" fillId="15" borderId="46" xfId="0" applyFont="1" applyFill="1" applyBorder="1" applyAlignment="1">
      <alignment horizontal="center" vertical="center" wrapText="1"/>
    </xf>
    <xf numFmtId="170" fontId="10" fillId="16" borderId="53" xfId="0" applyNumberFormat="1" applyFont="1" applyFill="1" applyBorder="1" applyAlignment="1">
      <alignment horizontal="center" vertical="center" wrapText="1"/>
    </xf>
    <xf numFmtId="170" fontId="10" fillId="16" borderId="48" xfId="0" applyNumberFormat="1" applyFont="1" applyFill="1" applyBorder="1" applyAlignment="1">
      <alignment horizontal="center" vertical="center" wrapText="1"/>
    </xf>
    <xf numFmtId="170" fontId="10" fillId="16" borderId="56" xfId="0" applyNumberFormat="1" applyFont="1" applyFill="1" applyBorder="1" applyAlignment="1">
      <alignment horizontal="center" vertical="center" wrapText="1"/>
    </xf>
    <xf numFmtId="170" fontId="10" fillId="16" borderId="63" xfId="0" applyNumberFormat="1" applyFont="1" applyFill="1" applyBorder="1" applyAlignment="1">
      <alignment horizontal="center" vertical="center" wrapText="1"/>
    </xf>
    <xf numFmtId="0" fontId="18" fillId="15" borderId="53" xfId="0" applyFont="1" applyFill="1" applyBorder="1" applyAlignment="1">
      <alignment horizontal="center" vertical="center" wrapText="1"/>
    </xf>
    <xf numFmtId="0" fontId="18" fillId="15" borderId="56" xfId="0" applyFont="1" applyFill="1" applyBorder="1" applyAlignment="1">
      <alignment horizontal="center" vertical="center" wrapText="1"/>
    </xf>
    <xf numFmtId="0" fontId="18" fillId="15" borderId="48" xfId="0" applyFont="1" applyFill="1" applyBorder="1" applyAlignment="1">
      <alignment horizontal="center" vertical="center" wrapText="1"/>
    </xf>
    <xf numFmtId="0" fontId="35" fillId="15" borderId="49" xfId="0" applyFont="1" applyFill="1" applyBorder="1" applyAlignment="1">
      <alignment horizontal="center" vertical="center" wrapText="1"/>
    </xf>
    <xf numFmtId="0" fontId="35" fillId="15" borderId="54" xfId="0" applyFont="1" applyFill="1" applyBorder="1" applyAlignment="1">
      <alignment horizontal="center" vertical="center" wrapText="1"/>
    </xf>
    <xf numFmtId="0" fontId="35" fillId="15" borderId="57" xfId="0" applyFont="1" applyFill="1" applyBorder="1" applyAlignment="1">
      <alignment horizontal="center" vertical="center" wrapText="1"/>
    </xf>
    <xf numFmtId="4" fontId="15" fillId="16" borderId="119" xfId="0" applyNumberFormat="1" applyFont="1" applyFill="1" applyBorder="1" applyAlignment="1">
      <alignment horizontal="center" vertical="center" wrapText="1"/>
    </xf>
    <xf numFmtId="4" fontId="15" fillId="16" borderId="87" xfId="0" applyNumberFormat="1" applyFont="1" applyFill="1" applyBorder="1" applyAlignment="1">
      <alignment horizontal="center" vertical="center" wrapText="1"/>
    </xf>
    <xf numFmtId="4" fontId="15" fillId="16" borderId="88" xfId="0" applyNumberFormat="1" applyFont="1" applyFill="1" applyBorder="1" applyAlignment="1">
      <alignment horizontal="center" vertical="center" wrapText="1"/>
    </xf>
    <xf numFmtId="4" fontId="15" fillId="16" borderId="20" xfId="0" applyNumberFormat="1" applyFont="1" applyFill="1" applyBorder="1" applyAlignment="1">
      <alignment horizontal="center" vertical="center"/>
    </xf>
    <xf numFmtId="4" fontId="15" fillId="16" borderId="50" xfId="0" applyNumberFormat="1" applyFont="1" applyFill="1" applyBorder="1" applyAlignment="1">
      <alignment horizontal="center" vertical="center"/>
    </xf>
    <xf numFmtId="0" fontId="18" fillId="15" borderId="15" xfId="0" applyFont="1" applyFill="1" applyBorder="1" applyAlignment="1">
      <alignment horizontal="center" vertical="center" wrapText="1"/>
    </xf>
    <xf numFmtId="0" fontId="18" fillId="15" borderId="6" xfId="0" applyFont="1" applyFill="1" applyBorder="1" applyAlignment="1">
      <alignment horizontal="center" vertical="center" wrapText="1"/>
    </xf>
    <xf numFmtId="0" fontId="18" fillId="15" borderId="16" xfId="0" applyFont="1" applyFill="1" applyBorder="1" applyAlignment="1">
      <alignment horizontal="center" vertical="center" wrapText="1"/>
    </xf>
    <xf numFmtId="0" fontId="18" fillId="15" borderId="50" xfId="0" applyFont="1" applyFill="1" applyBorder="1" applyAlignment="1">
      <alignment horizontal="center" vertical="center" wrapText="1"/>
    </xf>
    <xf numFmtId="0" fontId="18" fillId="15" borderId="0" xfId="0" applyFont="1" applyFill="1" applyBorder="1" applyAlignment="1">
      <alignment horizontal="center" vertical="center" wrapText="1"/>
    </xf>
    <xf numFmtId="0" fontId="18" fillId="15" borderId="0" xfId="0" applyFont="1" applyFill="1" applyAlignment="1">
      <alignment horizontal="center" vertical="center" wrapText="1"/>
    </xf>
    <xf numFmtId="0" fontId="18" fillId="15" borderId="47" xfId="0" applyFont="1" applyFill="1" applyBorder="1" applyAlignment="1">
      <alignment horizontal="center" vertical="center" wrapText="1"/>
    </xf>
    <xf numFmtId="0" fontId="18" fillId="15" borderId="49" xfId="0" applyFont="1" applyFill="1" applyBorder="1" applyAlignment="1">
      <alignment horizontal="center" vertical="center" wrapText="1"/>
    </xf>
    <xf numFmtId="0" fontId="18" fillId="15" borderId="54" xfId="0" applyFont="1" applyFill="1" applyBorder="1" applyAlignment="1">
      <alignment horizontal="center" vertical="center" wrapText="1"/>
    </xf>
    <xf numFmtId="0" fontId="18" fillId="15" borderId="57" xfId="0" applyFont="1" applyFill="1" applyBorder="1" applyAlignment="1">
      <alignment horizontal="center" vertical="center" wrapText="1"/>
    </xf>
    <xf numFmtId="0" fontId="18" fillId="15" borderId="110" xfId="0" applyFont="1" applyFill="1" applyBorder="1" applyAlignment="1">
      <alignment horizontal="center" vertical="center" wrapText="1"/>
    </xf>
    <xf numFmtId="0" fontId="18" fillId="15" borderId="111" xfId="0" applyFont="1" applyFill="1" applyBorder="1" applyAlignment="1">
      <alignment horizontal="center" vertical="center" wrapText="1"/>
    </xf>
    <xf numFmtId="0" fontId="18" fillId="15" borderId="112"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10" fillId="15" borderId="54" xfId="0" applyFont="1" applyFill="1" applyBorder="1" applyAlignment="1">
      <alignment horizontal="center" vertical="center" wrapText="1"/>
    </xf>
    <xf numFmtId="0" fontId="10" fillId="15" borderId="57"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0" fillId="15" borderId="55" xfId="0" applyFont="1" applyFill="1" applyBorder="1" applyAlignment="1">
      <alignment horizontal="center" vertical="center" wrapText="1"/>
    </xf>
    <xf numFmtId="0" fontId="10" fillId="15" borderId="46" xfId="0" applyFont="1" applyFill="1" applyBorder="1" applyAlignment="1">
      <alignment horizontal="center" vertical="center" wrapText="1"/>
    </xf>
    <xf numFmtId="0" fontId="10" fillId="15" borderId="58" xfId="0" applyFont="1" applyFill="1" applyBorder="1" applyAlignment="1">
      <alignment horizontal="center" vertical="center" wrapText="1"/>
    </xf>
    <xf numFmtId="0" fontId="10" fillId="15" borderId="60" xfId="0" applyFont="1" applyFill="1" applyBorder="1" applyAlignment="1">
      <alignment horizontal="center" vertical="center" wrapText="1"/>
    </xf>
    <xf numFmtId="0" fontId="10" fillId="15" borderId="44" xfId="0" applyFont="1" applyFill="1" applyBorder="1" applyAlignment="1">
      <alignment horizontal="center" vertical="center" wrapText="1"/>
    </xf>
    <xf numFmtId="0" fontId="10" fillId="15" borderId="51" xfId="0" applyFont="1" applyFill="1" applyBorder="1" applyAlignment="1">
      <alignment vertical="center" wrapText="1"/>
    </xf>
    <xf numFmtId="0" fontId="10" fillId="15" borderId="55" xfId="0" applyFont="1" applyFill="1" applyBorder="1" applyAlignment="1">
      <alignment vertical="center" wrapText="1"/>
    </xf>
    <xf numFmtId="0" fontId="10" fillId="15" borderId="46" xfId="0" applyFont="1" applyFill="1" applyBorder="1" applyAlignment="1">
      <alignment vertical="center" wrapText="1"/>
    </xf>
    <xf numFmtId="0" fontId="10" fillId="15" borderId="59" xfId="0" applyFont="1" applyFill="1" applyBorder="1" applyAlignment="1">
      <alignment horizontal="center" vertical="center" wrapText="1"/>
    </xf>
    <xf numFmtId="0" fontId="10" fillId="15" borderId="70" xfId="0" applyFont="1" applyFill="1" applyBorder="1" applyAlignment="1">
      <alignment horizontal="center" vertical="center" wrapText="1"/>
    </xf>
    <xf numFmtId="0" fontId="10" fillId="15" borderId="62" xfId="0" applyFont="1" applyFill="1" applyBorder="1" applyAlignment="1">
      <alignment horizontal="center" vertical="center" wrapText="1"/>
    </xf>
    <xf numFmtId="185" fontId="51" fillId="15" borderId="18" xfId="0" applyNumberFormat="1" applyFont="1" applyFill="1" applyBorder="1" applyAlignment="1">
      <alignment horizontal="center" vertical="center" wrapText="1"/>
    </xf>
    <xf numFmtId="185" fontId="51" fillId="15" borderId="38" xfId="0" applyNumberFormat="1" applyFont="1" applyFill="1" applyBorder="1" applyAlignment="1">
      <alignment horizontal="center" vertical="center" wrapText="1"/>
    </xf>
    <xf numFmtId="185" fontId="51" fillId="15" borderId="93" xfId="0" applyNumberFormat="1" applyFont="1" applyFill="1" applyBorder="1" applyAlignment="1">
      <alignment horizontal="center" vertical="center" wrapText="1"/>
    </xf>
    <xf numFmtId="186" fontId="51" fillId="15" borderId="3" xfId="0" applyNumberFormat="1" applyFont="1" applyFill="1" applyBorder="1" applyAlignment="1">
      <alignment horizontal="center" vertical="center" wrapText="1"/>
    </xf>
    <xf numFmtId="186" fontId="51" fillId="15" borderId="6" xfId="0" applyNumberFormat="1" applyFont="1" applyFill="1" applyBorder="1" applyAlignment="1">
      <alignment horizontal="center" vertical="center" wrapText="1"/>
    </xf>
    <xf numFmtId="186" fontId="51" fillId="15" borderId="16" xfId="0" applyNumberFormat="1"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0" fillId="15" borderId="19" xfId="0" applyFont="1" applyFill="1" applyBorder="1" applyAlignment="1">
      <alignment horizontal="center" vertical="center" wrapText="1"/>
    </xf>
    <xf numFmtId="4" fontId="15" fillId="16" borderId="21" xfId="0" applyNumberFormat="1" applyFont="1" applyFill="1" applyBorder="1" applyAlignment="1">
      <alignment horizontal="center" vertical="center"/>
    </xf>
    <xf numFmtId="4" fontId="15" fillId="16" borderId="53" xfId="0" applyNumberFormat="1" applyFont="1" applyFill="1" applyBorder="1" applyAlignment="1">
      <alignment horizontal="center" vertical="center"/>
    </xf>
    <xf numFmtId="4" fontId="15" fillId="16" borderId="175" xfId="0" applyNumberFormat="1" applyFont="1" applyFill="1" applyBorder="1" applyAlignment="1">
      <alignment horizontal="center" vertical="center"/>
    </xf>
    <xf numFmtId="1" fontId="16" fillId="6" borderId="15" xfId="0" applyNumberFormat="1" applyFont="1" applyFill="1" applyBorder="1" applyAlignment="1">
      <alignment horizontal="left" vertical="center" wrapText="1"/>
    </xf>
    <xf numFmtId="1" fontId="16" fillId="6" borderId="6" xfId="0" applyNumberFormat="1" applyFont="1" applyFill="1" applyBorder="1" applyAlignment="1">
      <alignment horizontal="left" vertical="center" wrapText="1"/>
    </xf>
    <xf numFmtId="1" fontId="16" fillId="6" borderId="16" xfId="0" applyNumberFormat="1" applyFont="1" applyFill="1" applyBorder="1" applyAlignment="1">
      <alignment horizontal="left" vertical="center" wrapText="1"/>
    </xf>
    <xf numFmtId="180" fontId="71" fillId="8" borderId="14" xfId="0" applyNumberFormat="1" applyFont="1" applyFill="1" applyBorder="1" applyAlignment="1">
      <alignment horizontal="center" vertical="center" wrapText="1"/>
    </xf>
    <xf numFmtId="180" fontId="71" fillId="8" borderId="200" xfId="0" applyNumberFormat="1" applyFont="1" applyFill="1" applyBorder="1" applyAlignment="1">
      <alignment horizontal="center" vertical="center" wrapText="1"/>
    </xf>
    <xf numFmtId="14" fontId="16" fillId="8" borderId="15" xfId="0" applyNumberFormat="1" applyFont="1" applyFill="1" applyBorder="1" applyAlignment="1">
      <alignment horizontal="center" vertical="center" wrapText="1"/>
    </xf>
    <xf numFmtId="14" fontId="16" fillId="8" borderId="16" xfId="0" applyNumberFormat="1" applyFont="1" applyFill="1" applyBorder="1" applyAlignment="1">
      <alignment horizontal="center" vertical="center" wrapText="1"/>
    </xf>
    <xf numFmtId="1" fontId="16" fillId="8" borderId="15" xfId="0" applyNumberFormat="1" applyFont="1" applyFill="1" applyBorder="1" applyAlignment="1">
      <alignment horizontal="center" vertical="center" wrapText="1"/>
    </xf>
    <xf numFmtId="1" fontId="16" fillId="8" borderId="16" xfId="0" applyNumberFormat="1" applyFont="1" applyFill="1" applyBorder="1" applyAlignment="1">
      <alignment horizontal="center" vertical="center" wrapText="1"/>
    </xf>
    <xf numFmtId="0" fontId="19" fillId="22" borderId="138" xfId="0" applyFont="1" applyFill="1" applyBorder="1" applyAlignment="1">
      <alignment horizontal="center" vertical="center" wrapText="1"/>
    </xf>
    <xf numFmtId="0" fontId="19" fillId="22" borderId="139" xfId="0" applyFont="1" applyFill="1" applyBorder="1" applyAlignment="1">
      <alignment horizontal="center" vertical="center" wrapText="1"/>
    </xf>
    <xf numFmtId="0" fontId="19" fillId="22" borderId="141" xfId="0" applyFont="1" applyFill="1" applyBorder="1" applyAlignment="1">
      <alignment horizontal="center" vertical="center" wrapText="1"/>
    </xf>
    <xf numFmtId="170" fontId="7" fillId="18" borderId="120" xfId="0" applyNumberFormat="1" applyFont="1" applyFill="1" applyBorder="1" applyAlignment="1">
      <alignment horizontal="center" vertical="center"/>
    </xf>
    <xf numFmtId="0" fontId="7" fillId="18" borderId="120" xfId="0" applyFont="1" applyFill="1" applyBorder="1" applyAlignment="1">
      <alignment horizontal="center" vertical="center"/>
    </xf>
    <xf numFmtId="4" fontId="15" fillId="18" borderId="177" xfId="0" applyNumberFormat="1" applyFont="1" applyFill="1" applyBorder="1" applyAlignment="1">
      <alignment horizontal="center" vertical="center" wrapText="1"/>
    </xf>
    <xf numFmtId="4" fontId="15" fillId="18" borderId="21" xfId="0" applyNumberFormat="1" applyFont="1" applyFill="1" applyBorder="1" applyAlignment="1">
      <alignment horizontal="center" vertical="center" wrapText="1"/>
    </xf>
    <xf numFmtId="4" fontId="15" fillId="18" borderId="178" xfId="0" applyNumberFormat="1" applyFont="1" applyFill="1" applyBorder="1" applyAlignment="1">
      <alignment horizontal="center" vertical="center" wrapText="1"/>
    </xf>
    <xf numFmtId="0" fontId="19" fillId="22" borderId="140" xfId="0" applyFont="1" applyFill="1" applyBorder="1" applyAlignment="1">
      <alignment horizontal="center" vertical="center" wrapText="1"/>
    </xf>
    <xf numFmtId="4" fontId="15" fillId="18" borderId="113" xfId="0" applyNumberFormat="1" applyFont="1" applyFill="1" applyBorder="1" applyAlignment="1">
      <alignment horizontal="center" vertical="center" wrapText="1"/>
    </xf>
    <xf numFmtId="4" fontId="15" fillId="18" borderId="176" xfId="0" applyNumberFormat="1" applyFont="1" applyFill="1" applyBorder="1" applyAlignment="1">
      <alignment horizontal="center" vertical="center" wrapText="1"/>
    </xf>
    <xf numFmtId="4" fontId="15" fillId="18" borderId="90" xfId="0" applyNumberFormat="1" applyFont="1" applyFill="1" applyBorder="1" applyAlignment="1">
      <alignment horizontal="center" vertical="center" wrapText="1"/>
    </xf>
    <xf numFmtId="0" fontId="18" fillId="22" borderId="110" xfId="0" applyFont="1" applyFill="1" applyBorder="1" applyAlignment="1">
      <alignment horizontal="center" vertical="center" wrapText="1"/>
    </xf>
    <xf numFmtId="0" fontId="18" fillId="22" borderId="111" xfId="0" applyFont="1" applyFill="1" applyBorder="1" applyAlignment="1">
      <alignment horizontal="center" vertical="center" wrapText="1"/>
    </xf>
    <xf numFmtId="0" fontId="18" fillId="22" borderId="112" xfId="0" applyFont="1" applyFill="1" applyBorder="1" applyAlignment="1">
      <alignment horizontal="center" vertical="center" wrapText="1"/>
    </xf>
    <xf numFmtId="0" fontId="18" fillId="22" borderId="109" xfId="0" applyFont="1" applyFill="1" applyBorder="1" applyAlignment="1">
      <alignment horizontal="center" vertical="center" wrapText="1"/>
    </xf>
    <xf numFmtId="0" fontId="18" fillId="22" borderId="98" xfId="0" applyFont="1" applyFill="1" applyBorder="1" applyAlignment="1">
      <alignment horizontal="center" vertical="center" wrapText="1"/>
    </xf>
    <xf numFmtId="0" fontId="18" fillId="22" borderId="99" xfId="0" applyFont="1" applyFill="1" applyBorder="1" applyAlignment="1">
      <alignment horizontal="center" vertical="center" wrapText="1"/>
    </xf>
    <xf numFmtId="0" fontId="18" fillId="22" borderId="15" xfId="0" applyFont="1" applyFill="1" applyBorder="1" applyAlignment="1">
      <alignment horizontal="center" vertical="center" wrapText="1"/>
    </xf>
    <xf numFmtId="0" fontId="18" fillId="22" borderId="6" xfId="0" applyFont="1" applyFill="1" applyBorder="1" applyAlignment="1">
      <alignment horizontal="center" vertical="center" wrapText="1"/>
    </xf>
    <xf numFmtId="0" fontId="18" fillId="22" borderId="16" xfId="0" applyFont="1" applyFill="1" applyBorder="1" applyAlignment="1">
      <alignment horizontal="center" vertical="center" wrapText="1"/>
    </xf>
    <xf numFmtId="0" fontId="53" fillId="22" borderId="66" xfId="0" applyFont="1" applyFill="1" applyBorder="1" applyAlignment="1">
      <alignment horizontal="center" vertical="center" wrapText="1"/>
    </xf>
    <xf numFmtId="0" fontId="53" fillId="22" borderId="75" xfId="0" applyFont="1" applyFill="1" applyBorder="1" applyAlignment="1">
      <alignment horizontal="center" vertical="center" wrapText="1"/>
    </xf>
    <xf numFmtId="0" fontId="48" fillId="22" borderId="97" xfId="0" applyFont="1" applyFill="1" applyBorder="1" applyAlignment="1">
      <alignment horizontal="center" vertical="center" wrapText="1"/>
    </xf>
    <xf numFmtId="0" fontId="48" fillId="22" borderId="98" xfId="0" applyFont="1" applyFill="1" applyBorder="1" applyAlignment="1">
      <alignment horizontal="center" vertical="center" wrapText="1"/>
    </xf>
    <xf numFmtId="0" fontId="48" fillId="22" borderId="99" xfId="0" applyFont="1" applyFill="1" applyBorder="1" applyAlignment="1">
      <alignment horizontal="center" vertical="center" wrapText="1"/>
    </xf>
    <xf numFmtId="0" fontId="18" fillId="22" borderId="50" xfId="0" applyFont="1" applyFill="1" applyBorder="1" applyAlignment="1">
      <alignment horizontal="center" vertical="center" wrapText="1"/>
    </xf>
    <xf numFmtId="0" fontId="18" fillId="22" borderId="0" xfId="0" applyFont="1" applyFill="1" applyAlignment="1">
      <alignment horizontal="center" vertical="center" wrapText="1"/>
    </xf>
    <xf numFmtId="0" fontId="18" fillId="22" borderId="47" xfId="0" applyFont="1" applyFill="1" applyBorder="1" applyAlignment="1">
      <alignment horizontal="center" vertical="center" wrapText="1"/>
    </xf>
    <xf numFmtId="186" fontId="51" fillId="22" borderId="168" xfId="0" applyNumberFormat="1" applyFont="1" applyFill="1" applyBorder="1" applyAlignment="1">
      <alignment horizontal="center" vertical="center" wrapText="1"/>
    </xf>
    <xf numFmtId="186" fontId="51" fillId="22" borderId="169" xfId="0" applyNumberFormat="1" applyFont="1" applyFill="1" applyBorder="1" applyAlignment="1">
      <alignment horizontal="center" vertical="center" wrapText="1"/>
    </xf>
    <xf numFmtId="186" fontId="51" fillId="22" borderId="170" xfId="0" applyNumberFormat="1" applyFont="1" applyFill="1" applyBorder="1" applyAlignment="1">
      <alignment horizontal="center" vertical="center" wrapText="1"/>
    </xf>
    <xf numFmtId="0" fontId="48" fillId="22" borderId="72" xfId="0" applyFont="1" applyFill="1" applyBorder="1" applyAlignment="1">
      <alignment horizontal="center" vertical="center" wrapText="1"/>
    </xf>
    <xf numFmtId="0" fontId="48" fillId="22" borderId="70" xfId="0" applyFont="1" applyFill="1" applyBorder="1" applyAlignment="1">
      <alignment horizontal="center" vertical="center" wrapText="1"/>
    </xf>
    <xf numFmtId="0" fontId="48" fillId="22" borderId="62" xfId="0" applyFont="1" applyFill="1" applyBorder="1" applyAlignment="1">
      <alignment horizontal="center" vertical="center" wrapText="1"/>
    </xf>
    <xf numFmtId="0" fontId="48" fillId="22" borderId="4" xfId="0" applyFont="1" applyFill="1" applyBorder="1" applyAlignment="1">
      <alignment horizontal="center" vertical="center" wrapText="1"/>
    </xf>
    <xf numFmtId="0" fontId="48" fillId="22" borderId="60" xfId="0" applyFont="1" applyFill="1" applyBorder="1" applyAlignment="1">
      <alignment horizontal="center" vertical="center" wrapText="1"/>
    </xf>
    <xf numFmtId="0" fontId="48" fillId="22" borderId="44" xfId="0" applyFont="1" applyFill="1" applyBorder="1" applyAlignment="1">
      <alignment horizontal="center" vertical="center" wrapText="1"/>
    </xf>
    <xf numFmtId="0" fontId="48" fillId="22" borderId="39" xfId="0" applyFont="1" applyFill="1" applyBorder="1" applyAlignment="1">
      <alignment horizontal="center" vertical="center" wrapText="1"/>
    </xf>
    <xf numFmtId="0" fontId="48" fillId="22" borderId="19" xfId="0" applyFont="1" applyFill="1" applyBorder="1" applyAlignment="1">
      <alignment horizontal="center" vertical="center" wrapText="1"/>
    </xf>
    <xf numFmtId="14" fontId="48" fillId="22" borderId="6" xfId="0" applyNumberFormat="1" applyFont="1" applyFill="1" applyBorder="1" applyAlignment="1">
      <alignment horizontal="center" vertical="center" wrapText="1"/>
    </xf>
    <xf numFmtId="14" fontId="48" fillId="22" borderId="16" xfId="0" applyNumberFormat="1" applyFont="1" applyFill="1" applyBorder="1" applyAlignment="1">
      <alignment horizontal="center" vertical="center" wrapText="1"/>
    </xf>
    <xf numFmtId="0" fontId="18" fillId="22" borderId="55" xfId="0" applyFont="1" applyFill="1" applyBorder="1" applyAlignment="1">
      <alignment horizontal="center" vertical="center" wrapText="1"/>
    </xf>
    <xf numFmtId="0" fontId="18" fillId="22" borderId="46" xfId="0" applyFont="1" applyFill="1" applyBorder="1" applyAlignment="1">
      <alignment horizontal="center" vertical="center" wrapText="1"/>
    </xf>
    <xf numFmtId="0" fontId="42" fillId="18" borderId="1" xfId="0" applyFont="1" applyFill="1" applyBorder="1" applyAlignment="1">
      <alignment horizontal="left" vertical="center" wrapText="1"/>
    </xf>
    <xf numFmtId="0" fontId="50" fillId="18" borderId="3" xfId="0" applyFont="1" applyFill="1" applyBorder="1" applyAlignment="1">
      <alignment horizontal="center" vertical="center"/>
    </xf>
    <xf numFmtId="0" fontId="50" fillId="18" borderId="6" xfId="0" applyFont="1" applyFill="1" applyBorder="1" applyAlignment="1">
      <alignment horizontal="center" vertical="center"/>
    </xf>
    <xf numFmtId="0" fontId="50" fillId="18" borderId="5" xfId="0" applyFont="1" applyFill="1" applyBorder="1" applyAlignment="1">
      <alignment horizontal="center" vertical="center"/>
    </xf>
    <xf numFmtId="0" fontId="50" fillId="18" borderId="8" xfId="0" applyFont="1" applyFill="1" applyBorder="1" applyAlignment="1">
      <alignment horizontal="center" vertical="center"/>
    </xf>
    <xf numFmtId="0" fontId="50" fillId="18" borderId="9" xfId="0" applyFont="1" applyFill="1" applyBorder="1" applyAlignment="1">
      <alignment horizontal="center" vertical="center"/>
    </xf>
    <xf numFmtId="0" fontId="50" fillId="18" borderId="167" xfId="0" applyFont="1" applyFill="1" applyBorder="1" applyAlignment="1">
      <alignment horizontal="center" vertical="center"/>
    </xf>
    <xf numFmtId="0" fontId="50" fillId="18" borderId="42" xfId="0" applyFont="1" applyFill="1" applyBorder="1" applyAlignment="1">
      <alignment horizontal="center" vertical="center"/>
    </xf>
    <xf numFmtId="0" fontId="50" fillId="18" borderId="1" xfId="0" applyFont="1" applyFill="1" applyBorder="1" applyAlignment="1">
      <alignment horizontal="center" vertical="center"/>
    </xf>
    <xf numFmtId="0" fontId="50" fillId="18" borderId="43" xfId="0" applyFont="1" applyFill="1" applyBorder="1" applyAlignment="1">
      <alignment horizontal="center" vertical="center"/>
    </xf>
    <xf numFmtId="0" fontId="48" fillId="22" borderId="80" xfId="0" applyFont="1" applyFill="1" applyBorder="1" applyAlignment="1">
      <alignment horizontal="center" vertical="center" wrapText="1"/>
    </xf>
    <xf numFmtId="0" fontId="48" fillId="22" borderId="38" xfId="0" applyFont="1" applyFill="1" applyBorder="1" applyAlignment="1">
      <alignment horizontal="center" vertical="center" wrapText="1"/>
    </xf>
    <xf numFmtId="0" fontId="48" fillId="22" borderId="93" xfId="0" applyFont="1" applyFill="1" applyBorder="1" applyAlignment="1">
      <alignment horizontal="center" vertical="center" wrapText="1"/>
    </xf>
    <xf numFmtId="0" fontId="48" fillId="22" borderId="51" xfId="0" applyFont="1" applyFill="1" applyBorder="1" applyAlignment="1">
      <alignment horizontal="center" vertical="center" wrapText="1"/>
    </xf>
    <xf numFmtId="0" fontId="48" fillId="22" borderId="55" xfId="0" applyFont="1" applyFill="1" applyBorder="1" applyAlignment="1">
      <alignment horizontal="center" vertical="center" wrapText="1"/>
    </xf>
    <xf numFmtId="0" fontId="48" fillId="22" borderId="86" xfId="0" applyFont="1" applyFill="1" applyBorder="1" applyAlignment="1">
      <alignment horizontal="center" vertical="center" wrapText="1"/>
    </xf>
    <xf numFmtId="0" fontId="53" fillId="22" borderId="96" xfId="0" applyFont="1" applyFill="1" applyBorder="1" applyAlignment="1">
      <alignment horizontal="center" vertical="center" wrapText="1"/>
    </xf>
    <xf numFmtId="0" fontId="53" fillId="22" borderId="83" xfId="0" applyFont="1" applyFill="1" applyBorder="1" applyAlignment="1">
      <alignment horizontal="center" vertical="center" wrapText="1"/>
    </xf>
    <xf numFmtId="185" fontId="51" fillId="22" borderId="3" xfId="0" applyNumberFormat="1" applyFont="1" applyFill="1" applyBorder="1" applyAlignment="1">
      <alignment horizontal="center" vertical="center" wrapText="1"/>
    </xf>
    <xf numFmtId="185" fontId="51" fillId="22" borderId="6" xfId="0" applyNumberFormat="1" applyFont="1" applyFill="1" applyBorder="1" applyAlignment="1">
      <alignment horizontal="center" vertical="center" wrapText="1"/>
    </xf>
    <xf numFmtId="185" fontId="51" fillId="22" borderId="16" xfId="0" applyNumberFormat="1" applyFont="1" applyFill="1" applyBorder="1" applyAlignment="1">
      <alignment horizontal="center" vertical="center" wrapText="1"/>
    </xf>
    <xf numFmtId="0" fontId="18" fillId="22" borderId="49" xfId="0" applyFont="1" applyFill="1" applyBorder="1" applyAlignment="1">
      <alignment horizontal="center" vertical="center" wrapText="1"/>
    </xf>
    <xf numFmtId="0" fontId="18" fillId="22" borderId="54" xfId="0" applyFont="1" applyFill="1" applyBorder="1" applyAlignment="1">
      <alignment horizontal="center" vertical="center" wrapText="1"/>
    </xf>
    <xf numFmtId="0" fontId="18" fillId="22" borderId="77" xfId="0" applyFont="1" applyFill="1" applyBorder="1" applyAlignment="1">
      <alignment horizontal="center" vertical="center" wrapText="1"/>
    </xf>
    <xf numFmtId="0" fontId="48" fillId="22" borderId="76" xfId="0" applyFont="1" applyFill="1" applyBorder="1" applyAlignment="1">
      <alignment horizontal="center" vertical="center" wrapText="1"/>
    </xf>
    <xf numFmtId="185" fontId="51" fillId="21" borderId="3" xfId="0" applyNumberFormat="1" applyFont="1" applyFill="1" applyBorder="1" applyAlignment="1">
      <alignment horizontal="center" vertical="center" wrapText="1"/>
    </xf>
    <xf numFmtId="185" fontId="51" fillId="21" borderId="6" xfId="0" applyNumberFormat="1" applyFont="1" applyFill="1" applyBorder="1" applyAlignment="1">
      <alignment horizontal="center" vertical="center" wrapText="1"/>
    </xf>
    <xf numFmtId="185" fontId="51" fillId="21" borderId="16" xfId="0" applyNumberFormat="1" applyFont="1" applyFill="1" applyBorder="1" applyAlignment="1">
      <alignment horizontal="center" vertical="center" wrapText="1"/>
    </xf>
    <xf numFmtId="186" fontId="51" fillId="21" borderId="187" xfId="0" applyNumberFormat="1" applyFont="1" applyFill="1" applyBorder="1" applyAlignment="1">
      <alignment horizontal="center" vertical="center" wrapText="1"/>
    </xf>
    <xf numFmtId="186" fontId="51" fillId="21" borderId="0" xfId="0" applyNumberFormat="1" applyFont="1" applyFill="1" applyBorder="1" applyAlignment="1">
      <alignment horizontal="center" vertical="center" wrapText="1"/>
    </xf>
    <xf numFmtId="186" fontId="51" fillId="21" borderId="47" xfId="0" applyNumberFormat="1"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4"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59" xfId="0" applyFont="1" applyFill="1" applyBorder="1" applyAlignment="1">
      <alignment horizontal="center" vertical="center" wrapText="1"/>
    </xf>
    <xf numFmtId="0" fontId="10" fillId="21" borderId="70" xfId="0" applyFont="1" applyFill="1" applyBorder="1" applyAlignment="1">
      <alignment horizontal="center" vertical="center" wrapText="1"/>
    </xf>
    <xf numFmtId="0" fontId="10" fillId="21" borderId="62" xfId="0" applyFont="1" applyFill="1" applyBorder="1" applyAlignment="1">
      <alignment horizontal="center" vertical="center" wrapText="1"/>
    </xf>
    <xf numFmtId="0" fontId="10" fillId="21" borderId="51" xfId="0" applyFont="1" applyFill="1" applyBorder="1" applyAlignment="1">
      <alignment vertical="center" wrapText="1"/>
    </xf>
    <xf numFmtId="0" fontId="10" fillId="21" borderId="55" xfId="0" applyFont="1" applyFill="1" applyBorder="1" applyAlignment="1">
      <alignment vertical="center" wrapText="1"/>
    </xf>
    <xf numFmtId="0" fontId="10" fillId="21" borderId="46" xfId="0" applyFont="1" applyFill="1" applyBorder="1" applyAlignment="1">
      <alignment vertical="center" wrapText="1"/>
    </xf>
    <xf numFmtId="0" fontId="10" fillId="21" borderId="58" xfId="0" applyFont="1" applyFill="1" applyBorder="1" applyAlignment="1">
      <alignment horizontal="center" vertical="center" wrapText="1"/>
    </xf>
    <xf numFmtId="0" fontId="10" fillId="21" borderId="60" xfId="0" applyFont="1" applyFill="1" applyBorder="1" applyAlignment="1">
      <alignment horizontal="center" vertical="center" wrapText="1"/>
    </xf>
    <xf numFmtId="0" fontId="10" fillId="21" borderId="44" xfId="0" applyFont="1" applyFill="1" applyBorder="1" applyAlignment="1">
      <alignment horizontal="center" vertical="center" wrapText="1"/>
    </xf>
    <xf numFmtId="170" fontId="10" fillId="20" borderId="53" xfId="0" applyNumberFormat="1" applyFont="1" applyFill="1" applyBorder="1" applyAlignment="1">
      <alignment horizontal="center" vertical="center" wrapText="1"/>
    </xf>
    <xf numFmtId="170" fontId="10" fillId="20" borderId="56" xfId="0" applyNumberFormat="1" applyFont="1" applyFill="1" applyBorder="1" applyAlignment="1">
      <alignment horizontal="center" vertical="center" wrapText="1"/>
    </xf>
    <xf numFmtId="170" fontId="10" fillId="20" borderId="48" xfId="0" applyNumberFormat="1" applyFont="1" applyFill="1" applyBorder="1" applyAlignment="1">
      <alignment horizontal="center" vertical="center" wrapText="1"/>
    </xf>
    <xf numFmtId="0" fontId="18" fillId="21" borderId="50" xfId="0" applyFont="1" applyFill="1" applyBorder="1" applyAlignment="1">
      <alignment horizontal="center" vertical="center" wrapText="1"/>
    </xf>
    <xf numFmtId="0" fontId="18" fillId="21" borderId="0" xfId="0" applyFont="1" applyFill="1" applyBorder="1" applyAlignment="1">
      <alignment horizontal="center" vertical="center" wrapText="1"/>
    </xf>
    <xf numFmtId="0" fontId="18" fillId="21" borderId="0" xfId="0" applyFont="1" applyFill="1" applyAlignment="1">
      <alignment horizontal="center" vertical="center" wrapText="1"/>
    </xf>
    <xf numFmtId="0" fontId="18" fillId="21" borderId="47" xfId="0" applyFont="1" applyFill="1" applyBorder="1" applyAlignment="1">
      <alignment horizontal="center" vertical="center" wrapText="1"/>
    </xf>
    <xf numFmtId="0" fontId="18" fillId="21" borderId="53" xfId="0" applyFont="1" applyFill="1" applyBorder="1" applyAlignment="1">
      <alignment horizontal="center" vertical="center" wrapText="1"/>
    </xf>
    <xf numFmtId="0" fontId="18" fillId="21" borderId="56" xfId="0" applyFont="1" applyFill="1" applyBorder="1" applyAlignment="1">
      <alignment horizontal="center" vertical="center" wrapText="1"/>
    </xf>
    <xf numFmtId="0" fontId="18" fillId="21" borderId="48" xfId="0" applyFont="1" applyFill="1" applyBorder="1" applyAlignment="1">
      <alignment horizontal="center" vertical="center" wrapText="1"/>
    </xf>
    <xf numFmtId="4" fontId="15" fillId="20" borderId="113" xfId="0" applyNumberFormat="1" applyFont="1" applyFill="1" applyBorder="1" applyAlignment="1">
      <alignment horizontal="center" vertical="center" wrapText="1"/>
    </xf>
    <xf numFmtId="4" fontId="15" fillId="20" borderId="176" xfId="0" applyNumberFormat="1" applyFont="1" applyFill="1" applyBorder="1" applyAlignment="1">
      <alignment horizontal="center" vertical="center" wrapText="1"/>
    </xf>
    <xf numFmtId="4" fontId="15" fillId="20" borderId="90" xfId="0" applyNumberFormat="1"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21" borderId="46" xfId="0" applyFont="1" applyFill="1" applyBorder="1" applyAlignment="1">
      <alignment horizontal="center" vertical="center" wrapText="1"/>
    </xf>
    <xf numFmtId="0" fontId="18" fillId="21" borderId="110" xfId="0" applyFont="1" applyFill="1" applyBorder="1" applyAlignment="1">
      <alignment horizontal="center" vertical="center" wrapText="1"/>
    </xf>
    <xf numFmtId="0" fontId="18" fillId="21" borderId="111" xfId="0" applyFont="1" applyFill="1" applyBorder="1" applyAlignment="1">
      <alignment horizontal="center" vertical="center" wrapText="1"/>
    </xf>
    <xf numFmtId="0" fontId="18" fillId="21" borderId="112" xfId="0" applyFont="1" applyFill="1" applyBorder="1" applyAlignment="1">
      <alignment horizontal="center" vertical="center" wrapText="1"/>
    </xf>
    <xf numFmtId="0" fontId="18" fillId="21" borderId="51" xfId="0" applyFont="1" applyFill="1" applyBorder="1" applyAlignment="1">
      <alignment horizontal="center" vertical="center" wrapText="1"/>
    </xf>
    <xf numFmtId="0" fontId="18" fillId="21" borderId="55" xfId="0" applyFont="1" applyFill="1" applyBorder="1" applyAlignment="1">
      <alignment horizontal="center" vertical="center" wrapText="1"/>
    </xf>
    <xf numFmtId="0" fontId="18" fillId="21" borderId="46" xfId="0" applyFont="1" applyFill="1" applyBorder="1" applyAlignment="1">
      <alignment horizontal="center" vertical="center" wrapText="1"/>
    </xf>
    <xf numFmtId="170" fontId="10" fillId="20" borderId="63" xfId="0" applyNumberFormat="1" applyFont="1" applyFill="1" applyBorder="1" applyAlignment="1">
      <alignment horizontal="center" vertical="center" wrapText="1"/>
    </xf>
    <xf numFmtId="0" fontId="35" fillId="21" borderId="49" xfId="0" applyFont="1" applyFill="1" applyBorder="1" applyAlignment="1">
      <alignment horizontal="center" vertical="center" wrapText="1"/>
    </xf>
    <xf numFmtId="0" fontId="35" fillId="21" borderId="54" xfId="0" applyFont="1" applyFill="1" applyBorder="1" applyAlignment="1">
      <alignment horizontal="center" vertical="center" wrapText="1"/>
    </xf>
    <xf numFmtId="0" fontId="35" fillId="21" borderId="57" xfId="0" applyFont="1" applyFill="1" applyBorder="1" applyAlignment="1">
      <alignment horizontal="center" vertical="center" wrapText="1"/>
    </xf>
    <xf numFmtId="4" fontId="15" fillId="20" borderId="20" xfId="0" applyNumberFormat="1" applyFont="1" applyFill="1" applyBorder="1" applyAlignment="1">
      <alignment horizontal="center" vertical="center"/>
    </xf>
    <xf numFmtId="4" fontId="15" fillId="20" borderId="21" xfId="0" applyNumberFormat="1" applyFont="1" applyFill="1" applyBorder="1" applyAlignment="1">
      <alignment horizontal="center" vertical="center"/>
    </xf>
    <xf numFmtId="4" fontId="15" fillId="20" borderId="53" xfId="0" applyNumberFormat="1" applyFont="1" applyFill="1" applyBorder="1" applyAlignment="1">
      <alignment horizontal="center" vertical="center"/>
    </xf>
    <xf numFmtId="4" fontId="15" fillId="20" borderId="50" xfId="0" applyNumberFormat="1" applyFont="1" applyFill="1" applyBorder="1" applyAlignment="1">
      <alignment horizontal="center" vertical="center"/>
    </xf>
    <xf numFmtId="0" fontId="18" fillId="21" borderId="15"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8" fillId="21" borderId="16" xfId="0" applyFont="1" applyFill="1" applyBorder="1" applyAlignment="1">
      <alignment horizontal="center" vertical="center" wrapText="1"/>
    </xf>
    <xf numFmtId="0" fontId="87" fillId="40" borderId="1" xfId="0" applyFont="1" applyFill="1" applyBorder="1" applyAlignment="1" applyProtection="1">
      <alignment horizontal="left" vertical="center" wrapText="1"/>
      <protection locked="0"/>
    </xf>
    <xf numFmtId="0" fontId="86" fillId="39" borderId="0" xfId="0" applyFont="1" applyFill="1" applyAlignment="1">
      <alignment horizontal="left" vertical="center" wrapText="1"/>
    </xf>
    <xf numFmtId="0" fontId="18" fillId="21" borderId="49" xfId="0" applyFont="1" applyFill="1" applyBorder="1" applyAlignment="1">
      <alignment horizontal="center" vertical="center" wrapText="1"/>
    </xf>
    <xf numFmtId="0" fontId="18" fillId="21" borderId="54" xfId="0" applyFont="1" applyFill="1" applyBorder="1" applyAlignment="1">
      <alignment horizontal="center" vertical="center" wrapText="1"/>
    </xf>
    <xf numFmtId="0" fontId="18" fillId="21" borderId="57" xfId="0" applyFont="1" applyFill="1" applyBorder="1" applyAlignment="1">
      <alignment horizontal="center" vertical="center" wrapText="1"/>
    </xf>
    <xf numFmtId="0" fontId="10" fillId="24" borderId="66" xfId="0" applyFont="1" applyFill="1" applyBorder="1" applyAlignment="1">
      <alignment horizontal="center" vertical="center"/>
    </xf>
    <xf numFmtId="0" fontId="10" fillId="24" borderId="83" xfId="0" applyFont="1" applyFill="1" applyBorder="1" applyAlignment="1">
      <alignment horizontal="center" vertical="center"/>
    </xf>
    <xf numFmtId="0" fontId="59" fillId="2" borderId="66" xfId="0" applyFont="1" applyFill="1" applyBorder="1" applyAlignment="1">
      <alignment horizontal="center" vertical="center" wrapText="1"/>
    </xf>
    <xf numFmtId="0" fontId="59" fillId="2" borderId="75" xfId="0" applyFont="1" applyFill="1" applyBorder="1" applyAlignment="1">
      <alignment horizontal="center" vertical="center" wrapText="1"/>
    </xf>
    <xf numFmtId="0" fontId="59" fillId="2" borderId="83" xfId="0" applyFont="1" applyFill="1" applyBorder="1" applyAlignment="1">
      <alignment horizontal="center" vertical="center" wrapText="1"/>
    </xf>
    <xf numFmtId="0" fontId="59" fillId="2" borderId="72" xfId="0" applyFont="1" applyFill="1" applyBorder="1" applyAlignment="1">
      <alignment horizontal="center" vertical="center" wrapText="1"/>
    </xf>
    <xf numFmtId="0" fontId="59" fillId="2" borderId="70" xfId="0" applyFont="1" applyFill="1" applyBorder="1" applyAlignment="1">
      <alignment horizontal="center" vertical="center" wrapText="1"/>
    </xf>
    <xf numFmtId="0" fontId="59" fillId="2" borderId="62" xfId="0" applyFont="1" applyFill="1" applyBorder="1" applyAlignment="1">
      <alignment horizontal="center" vertical="center" wrapText="1"/>
    </xf>
    <xf numFmtId="0" fontId="49" fillId="2" borderId="55" xfId="0" applyFont="1" applyFill="1" applyBorder="1" applyAlignment="1">
      <alignment horizontal="center" vertical="center" wrapText="1"/>
    </xf>
    <xf numFmtId="0" fontId="49" fillId="2" borderId="46"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6"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77" fillId="2" borderId="32" xfId="0" applyFont="1" applyFill="1" applyBorder="1" applyAlignment="1">
      <alignment horizontal="center" vertical="center" wrapText="1"/>
    </xf>
    <xf numFmtId="0" fontId="77" fillId="2" borderId="33" xfId="0" applyFont="1" applyFill="1" applyBorder="1" applyAlignment="1">
      <alignment horizontal="center" vertical="center" wrapText="1"/>
    </xf>
    <xf numFmtId="0" fontId="77" fillId="2" borderId="34" xfId="0" applyFont="1" applyFill="1" applyBorder="1" applyAlignment="1">
      <alignment horizontal="center" vertical="center" wrapText="1"/>
    </xf>
    <xf numFmtId="0" fontId="77" fillId="2" borderId="35" xfId="0" applyFont="1" applyFill="1" applyBorder="1" applyAlignment="1">
      <alignment horizontal="center" vertical="center" wrapText="1"/>
    </xf>
    <xf numFmtId="0" fontId="77" fillId="2" borderId="36" xfId="0" applyFont="1" applyFill="1" applyBorder="1" applyAlignment="1">
      <alignment horizontal="center" vertical="center" wrapText="1"/>
    </xf>
    <xf numFmtId="0" fontId="77" fillId="2" borderId="130" xfId="0" applyFont="1" applyFill="1" applyBorder="1" applyAlignment="1">
      <alignment horizontal="center" vertical="center" wrapText="1"/>
    </xf>
    <xf numFmtId="170" fontId="10" fillId="0" borderId="76" xfId="0" applyNumberFormat="1" applyFont="1" applyBorder="1" applyAlignment="1">
      <alignment horizontal="center" vertical="center" wrapText="1"/>
    </xf>
    <xf numFmtId="170" fontId="10" fillId="0" borderId="39" xfId="0" applyNumberFormat="1" applyFont="1" applyBorder="1" applyAlignment="1">
      <alignment horizontal="center" vertical="center" wrapText="1"/>
    </xf>
    <xf numFmtId="170" fontId="10" fillId="0" borderId="19" xfId="0" applyNumberFormat="1" applyFont="1" applyBorder="1" applyAlignment="1">
      <alignment horizontal="center" vertical="center" wrapText="1"/>
    </xf>
    <xf numFmtId="185" fontId="51" fillId="50" borderId="150" xfId="0" applyNumberFormat="1" applyFont="1" applyFill="1" applyBorder="1" applyAlignment="1">
      <alignment horizontal="center" vertical="center" wrapText="1"/>
    </xf>
    <xf numFmtId="185" fontId="51" fillId="50" borderId="39" xfId="0" applyNumberFormat="1" applyFont="1" applyFill="1" applyBorder="1" applyAlignment="1">
      <alignment horizontal="center" vertical="center" wrapText="1"/>
    </xf>
    <xf numFmtId="185" fontId="51" fillId="50" borderId="19" xfId="0" applyNumberFormat="1" applyFont="1" applyFill="1" applyBorder="1" applyAlignment="1">
      <alignment horizontal="center" vertical="center" wrapText="1"/>
    </xf>
    <xf numFmtId="186" fontId="51" fillId="50" borderId="184" xfId="0" applyNumberFormat="1" applyFont="1" applyFill="1" applyBorder="1" applyAlignment="1">
      <alignment horizontal="center" vertical="center" wrapText="1"/>
    </xf>
    <xf numFmtId="186" fontId="51" fillId="50" borderId="185" xfId="0" applyNumberFormat="1" applyFont="1" applyFill="1" applyBorder="1" applyAlignment="1">
      <alignment horizontal="center" vertical="center" wrapText="1"/>
    </xf>
    <xf numFmtId="186" fontId="51" fillId="50" borderId="186" xfId="0" applyNumberFormat="1"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47"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83" fillId="37" borderId="155" xfId="0" applyFont="1" applyFill="1" applyBorder="1" applyAlignment="1">
      <alignment horizontal="center" vertical="center" wrapText="1"/>
    </xf>
    <xf numFmtId="0" fontId="83" fillId="37" borderId="158" xfId="0" applyFont="1" applyFill="1" applyBorder="1" applyAlignment="1">
      <alignment horizontal="center" vertical="center" wrapText="1"/>
    </xf>
    <xf numFmtId="0" fontId="90" fillId="42" borderId="0" xfId="0" applyFont="1" applyFill="1" applyAlignment="1">
      <alignment horizontal="left" vertical="center" wrapText="1"/>
    </xf>
    <xf numFmtId="0" fontId="0" fillId="0" borderId="0" xfId="0" applyAlignment="1">
      <alignment horizontal="center"/>
    </xf>
    <xf numFmtId="0" fontId="78" fillId="0" borderId="0" xfId="0" applyFont="1" applyAlignment="1">
      <alignment horizontal="left"/>
    </xf>
    <xf numFmtId="0" fontId="83" fillId="37" borderId="153" xfId="0" applyFont="1" applyFill="1" applyBorder="1" applyAlignment="1">
      <alignment horizontal="center" vertical="center"/>
    </xf>
    <xf numFmtId="0" fontId="83" fillId="37" borderId="156" xfId="0" applyFont="1" applyFill="1" applyBorder="1" applyAlignment="1">
      <alignment horizontal="center" vertical="center"/>
    </xf>
    <xf numFmtId="0" fontId="83" fillId="37" borderId="154" xfId="0" applyFont="1" applyFill="1" applyBorder="1" applyAlignment="1">
      <alignment horizontal="center" vertical="center" wrapText="1"/>
    </xf>
    <xf numFmtId="0" fontId="83" fillId="37" borderId="157" xfId="0" applyFont="1" applyFill="1" applyBorder="1" applyAlignment="1">
      <alignment horizontal="center" vertical="center" wrapText="1"/>
    </xf>
    <xf numFmtId="0" fontId="83" fillId="37" borderId="154" xfId="0" applyFont="1" applyFill="1" applyBorder="1" applyAlignment="1">
      <alignment horizontal="center" vertical="center"/>
    </xf>
    <xf numFmtId="0" fontId="87" fillId="40" borderId="162" xfId="21" applyFont="1" applyFill="1" applyBorder="1" applyAlignment="1">
      <alignment horizontal="left" vertical="center" wrapText="1"/>
    </xf>
    <xf numFmtId="0" fontId="87" fillId="40" borderId="0" xfId="21" applyFont="1" applyFill="1" applyBorder="1" applyAlignment="1">
      <alignment horizontal="left" vertical="center" wrapText="1"/>
    </xf>
    <xf numFmtId="0" fontId="88" fillId="0" borderId="160" xfId="0" applyFont="1" applyBorder="1" applyAlignment="1">
      <alignment horizontal="left" vertical="top" wrapText="1"/>
    </xf>
    <xf numFmtId="0" fontId="79" fillId="8" borderId="60" xfId="0" applyFont="1" applyFill="1" applyBorder="1" applyAlignment="1">
      <alignment horizontal="left" vertical="center" wrapText="1"/>
    </xf>
    <xf numFmtId="0" fontId="79" fillId="8" borderId="0" xfId="0" applyFont="1" applyFill="1" applyBorder="1" applyAlignment="1">
      <alignment horizontal="left" vertical="center" wrapText="1"/>
    </xf>
    <xf numFmtId="0" fontId="67" fillId="0" borderId="0" xfId="0" applyFont="1" applyAlignment="1">
      <alignment horizontal="justify" vertical="center" wrapText="1"/>
    </xf>
    <xf numFmtId="0" fontId="0" fillId="0" borderId="0" xfId="0" applyAlignment="1">
      <alignment horizontal="justify" vertical="center" wrapText="1"/>
    </xf>
    <xf numFmtId="0" fontId="0" fillId="0" borderId="60" xfId="0" applyBorder="1" applyAlignment="1">
      <alignment horizontal="left" wrapText="1"/>
    </xf>
    <xf numFmtId="0" fontId="0" fillId="0" borderId="0" xfId="0" applyAlignment="1">
      <alignment horizontal="left" wrapText="1"/>
    </xf>
  </cellXfs>
  <cellStyles count="25">
    <cellStyle name="20 % - Accent1" xfId="21" builtinId="30"/>
    <cellStyle name="Milliers" xfId="22" builtinId="3"/>
    <cellStyle name="Milliers 3" xfId="4" xr:uid="{00000000-0005-0000-0000-000000000000}"/>
    <cellStyle name="Milliers 3 2" xfId="11" xr:uid="{2675C95B-47AF-42F0-8EC4-90436C422E59}"/>
    <cellStyle name="Monétaire" xfId="8" builtinId="4"/>
    <cellStyle name="Monétaire 2" xfId="3" xr:uid="{00000000-0005-0000-0000-000002000000}"/>
    <cellStyle name="Monétaire 2 2" xfId="10" xr:uid="{7FE27E17-5A38-435C-8F57-582E380EB5AE}"/>
    <cellStyle name="Monétaire 2 3" xfId="19" xr:uid="{CE9E4AE0-DDB1-442C-862C-8AC4E52D7B5C}"/>
    <cellStyle name="Monétaire 3" xfId="15" xr:uid="{0B4ECF19-ADC8-46C7-B2C1-805A3DC79539}"/>
    <cellStyle name="Monétaire 3 2" xfId="20" xr:uid="{F1932A09-7A9A-4212-A7FC-0507C82AA453}"/>
    <cellStyle name="Monétaire 4" xfId="17" xr:uid="{353A047B-F134-486C-9061-0D999701238D}"/>
    <cellStyle name="Monétaire 4 2" xfId="6" xr:uid="{00000000-0005-0000-0000-000003000000}"/>
    <cellStyle name="Monétaire 4 2 2" xfId="13" xr:uid="{C93FF10C-EF05-4565-99A2-EE9EE1E87971}"/>
    <cellStyle name="Normal" xfId="0" builtinId="0"/>
    <cellStyle name="Normal 2" xfId="2" xr:uid="{00000000-0005-0000-0000-000005000000}"/>
    <cellStyle name="Normal 2 2" xfId="24" xr:uid="{849B98D9-A23F-4BA5-9BDC-03BA637ADC5F}"/>
    <cellStyle name="Normal 2 3" xfId="23" xr:uid="{E3558751-6DD2-4825-85AC-729E66EC1793}"/>
    <cellStyle name="Normal 3" xfId="7" xr:uid="{00000000-0005-0000-0000-000006000000}"/>
    <cellStyle name="Normal 3 2" xfId="14" xr:uid="{3FBFDA92-D979-4936-9713-246F3DDD9328}"/>
    <cellStyle name="Normal 4" xfId="16" xr:uid="{6BC7A97A-32AF-4944-9688-ABAF5AF988B1}"/>
    <cellStyle name="Pourcentage" xfId="1" builtinId="5"/>
    <cellStyle name="Pourcentage 2" xfId="9" xr:uid="{A7D786C9-5C98-498C-B7BB-080177C98061}"/>
    <cellStyle name="Pourcentage 3" xfId="5" xr:uid="{00000000-0005-0000-0000-000008000000}"/>
    <cellStyle name="Pourcentage 3 2" xfId="12" xr:uid="{F5B5057A-4216-4F09-A6A8-9E1C7A86BEEE}"/>
    <cellStyle name="Pourcentage 4" xfId="18" xr:uid="{1EBEE173-D55F-48F9-BE2A-6605C88FEDE5}"/>
  </cellStyles>
  <dxfs count="2">
    <dxf>
      <font>
        <color rgb="FFFF0000"/>
      </font>
    </dxf>
    <dxf>
      <font>
        <color rgb="FFFF0000"/>
      </font>
    </dxf>
  </dxfs>
  <tableStyles count="0" defaultTableStyle="TableStyleMedium2" defaultPivotStyle="PivotStyleLight16"/>
  <colors>
    <mruColors>
      <color rgb="FFCCFFCC"/>
      <color rgb="FFFFFF99"/>
      <color rgb="FFCCCCFF"/>
      <color rgb="FF24E7FC"/>
      <color rgb="FFFF99FF"/>
      <color rgb="FFFFCCFF"/>
      <color rgb="FFFF3300"/>
      <color rgb="FFFF0066"/>
      <color rgb="FFE6B8B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466725</xdr:colOff>
      <xdr:row>5</xdr:row>
      <xdr:rowOff>161925</xdr:rowOff>
    </xdr:to>
    <xdr:pic>
      <xdr:nvPicPr>
        <xdr:cNvPr id="2" name="Image 1">
          <a:extLst>
            <a:ext uri="{FF2B5EF4-FFF2-40B4-BE49-F238E27FC236}">
              <a16:creationId xmlns:a16="http://schemas.microsoft.com/office/drawing/2014/main" id="{C025BA71-2D5D-4F48-99C3-75E3A4344A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90725" cy="1114425"/>
        </a:xfrm>
        <a:prstGeom prst="rect">
          <a:avLst/>
        </a:prstGeom>
      </xdr:spPr>
    </xdr:pic>
    <xdr:clientData/>
  </xdr:twoCellAnchor>
  <xdr:oneCellAnchor>
    <xdr:from>
      <xdr:col>7</xdr:col>
      <xdr:colOff>0</xdr:colOff>
      <xdr:row>0</xdr:row>
      <xdr:rowOff>0</xdr:rowOff>
    </xdr:from>
    <xdr:ext cx="1517650" cy="1177925"/>
    <xdr:pic>
      <xdr:nvPicPr>
        <xdr:cNvPr id="3" name="Image 2" descr="France nation verte logo - Publicité et affichage : logos à ...">
          <a:extLst>
            <a:ext uri="{FF2B5EF4-FFF2-40B4-BE49-F238E27FC236}">
              <a16:creationId xmlns:a16="http://schemas.microsoft.com/office/drawing/2014/main" id="{8F9CDCA2-D05D-446D-A03C-B9622503B07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0" y="0"/>
          <a:ext cx="1517650" cy="117792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174113</xdr:colOff>
      <xdr:row>8</xdr:row>
      <xdr:rowOff>34581</xdr:rowOff>
    </xdr:from>
    <xdr:to>
      <xdr:col>0</xdr:col>
      <xdr:colOff>2303230</xdr:colOff>
      <xdr:row>18</xdr:row>
      <xdr:rowOff>35445</xdr:rowOff>
    </xdr:to>
    <xdr:pic>
      <xdr:nvPicPr>
        <xdr:cNvPr id="3" name="Imag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bwMode="auto">
        <a:xfrm>
          <a:off x="174113" y="1345549"/>
          <a:ext cx="2129117" cy="1655518"/>
        </a:xfrm>
        <a:prstGeom prst="rect">
          <a:avLst/>
        </a:prstGeom>
      </xdr:spPr>
    </xdr:pic>
    <xdr:clientData/>
  </xdr:twoCellAnchor>
  <xdr:twoCellAnchor editAs="oneCell">
    <xdr:from>
      <xdr:col>0</xdr:col>
      <xdr:colOff>134470</xdr:colOff>
      <xdr:row>0</xdr:row>
      <xdr:rowOff>123264</xdr:rowOff>
    </xdr:from>
    <xdr:to>
      <xdr:col>0</xdr:col>
      <xdr:colOff>2497835</xdr:colOff>
      <xdr:row>7</xdr:row>
      <xdr:rowOff>159963</xdr:rowOff>
    </xdr:to>
    <xdr:pic>
      <xdr:nvPicPr>
        <xdr:cNvPr id="4" name="Imag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70" y="123264"/>
          <a:ext cx="2364441" cy="1165412"/>
        </a:xfrm>
        <a:prstGeom prst="rect">
          <a:avLst/>
        </a:prstGeom>
      </xdr:spPr>
    </xdr:pic>
    <xdr:clientData/>
  </xdr:twoCellAnchor>
  <xdr:twoCellAnchor>
    <xdr:from>
      <xdr:col>10</xdr:col>
      <xdr:colOff>112661</xdr:colOff>
      <xdr:row>25</xdr:row>
      <xdr:rowOff>133145</xdr:rowOff>
    </xdr:from>
    <xdr:to>
      <xdr:col>13</xdr:col>
      <xdr:colOff>563307</xdr:colOff>
      <xdr:row>27</xdr:row>
      <xdr:rowOff>61451</xdr:rowOff>
    </xdr:to>
    <xdr:sp macro="" textlink="">
      <xdr:nvSpPr>
        <xdr:cNvPr id="5" name="Flèche gauche 4">
          <a:extLst>
            <a:ext uri="{FF2B5EF4-FFF2-40B4-BE49-F238E27FC236}">
              <a16:creationId xmlns:a16="http://schemas.microsoft.com/office/drawing/2014/main" id="{00000000-0008-0000-0300-000005000000}"/>
            </a:ext>
          </a:extLst>
        </xdr:cNvPr>
        <xdr:cNvSpPr/>
      </xdr:nvSpPr>
      <xdr:spPr>
        <a:xfrm>
          <a:off x="10160000" y="4578145"/>
          <a:ext cx="2079113" cy="3277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102419</xdr:colOff>
      <xdr:row>49</xdr:row>
      <xdr:rowOff>58995</xdr:rowOff>
    </xdr:from>
    <xdr:to>
      <xdr:col>13</xdr:col>
      <xdr:colOff>530123</xdr:colOff>
      <xdr:row>50</xdr:row>
      <xdr:rowOff>163872</xdr:rowOff>
    </xdr:to>
    <xdr:sp macro="" textlink="">
      <xdr:nvSpPr>
        <xdr:cNvPr id="7" name="Flèche gauche 6">
          <a:extLst>
            <a:ext uri="{FF2B5EF4-FFF2-40B4-BE49-F238E27FC236}">
              <a16:creationId xmlns:a16="http://schemas.microsoft.com/office/drawing/2014/main" id="{00000000-0008-0000-0300-000007000000}"/>
            </a:ext>
          </a:extLst>
        </xdr:cNvPr>
        <xdr:cNvSpPr/>
      </xdr:nvSpPr>
      <xdr:spPr>
        <a:xfrm>
          <a:off x="10149758" y="9696656"/>
          <a:ext cx="2056171" cy="2994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14</xdr:col>
      <xdr:colOff>122904</xdr:colOff>
      <xdr:row>17</xdr:row>
      <xdr:rowOff>71696</xdr:rowOff>
    </xdr:from>
    <xdr:to>
      <xdr:col>15</xdr:col>
      <xdr:colOff>291896</xdr:colOff>
      <xdr:row>21</xdr:row>
      <xdr:rowOff>66573</xdr:rowOff>
    </xdr:to>
    <xdr:sp macro="" textlink="">
      <xdr:nvSpPr>
        <xdr:cNvPr id="14" name="Virage 13">
          <a:extLst>
            <a:ext uri="{FF2B5EF4-FFF2-40B4-BE49-F238E27FC236}">
              <a16:creationId xmlns:a16="http://schemas.microsoft.com/office/drawing/2014/main" id="{00000000-0008-0000-0300-00000E000000}"/>
            </a:ext>
          </a:extLst>
        </xdr:cNvPr>
        <xdr:cNvSpPr/>
      </xdr:nvSpPr>
      <xdr:spPr>
        <a:xfrm rot="5400000">
          <a:off x="12643671" y="1920364"/>
          <a:ext cx="660603" cy="2534879"/>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solidFill>
              <a:schemeClr val="tx1"/>
            </a:solidFill>
          </a:endParaRPr>
        </a:p>
      </xdr:txBody>
    </xdr:sp>
    <xdr:clientData/>
  </xdr:twoCellAnchor>
  <xdr:twoCellAnchor>
    <xdr:from>
      <xdr:col>1</xdr:col>
      <xdr:colOff>0</xdr:colOff>
      <xdr:row>0</xdr:row>
      <xdr:rowOff>0</xdr:rowOff>
    </xdr:from>
    <xdr:to>
      <xdr:col>6</xdr:col>
      <xdr:colOff>726973</xdr:colOff>
      <xdr:row>14</xdr:row>
      <xdr:rowOff>40271</xdr:rowOff>
    </xdr:to>
    <xdr:sp macro="" textlink="">
      <xdr:nvSpPr>
        <xdr:cNvPr id="16" name="Text Box 1">
          <a:extLst>
            <a:ext uri="{FF2B5EF4-FFF2-40B4-BE49-F238E27FC236}">
              <a16:creationId xmlns:a16="http://schemas.microsoft.com/office/drawing/2014/main" id="{F7D8BBBC-5C92-43A6-B232-9029D6DA59B8}"/>
            </a:ext>
          </a:extLst>
        </xdr:cNvPr>
        <xdr:cNvSpPr txBox="1">
          <a:spLocks noChangeArrowheads="1"/>
        </xdr:cNvSpPr>
      </xdr:nvSpPr>
      <xdr:spPr bwMode="auto">
        <a:xfrm>
          <a:off x="2591210" y="0"/>
          <a:ext cx="5581650" cy="2334465"/>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defRPr sz="1000"/>
          </a:pPr>
          <a:r>
            <a:rPr lang="fr-FR" sz="1200" b="1" i="0" u="sng" strike="noStrike" baseline="0">
              <a:solidFill>
                <a:srgbClr val="000000"/>
              </a:solidFill>
              <a:latin typeface="+mj-lt"/>
              <a:ea typeface="+mn-ea"/>
              <a:cs typeface="+mn-cs"/>
            </a:rPr>
            <a:t>Information sur la structure:</a:t>
          </a:r>
        </a:p>
        <a:p>
          <a:pPr algn="l" rtl="0">
            <a:defRPr sz="1000"/>
          </a:pPr>
          <a:endParaRPr lang="fr-FR" sz="1200" b="1" i="0" u="none" strike="noStrike" baseline="0">
            <a:solidFill>
              <a:srgbClr val="000000"/>
            </a:solidFill>
            <a:latin typeface="+mj-lt"/>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u="none" strike="noStrike" baseline="0">
              <a:solidFill>
                <a:srgbClr val="000000"/>
              </a:solidFill>
              <a:latin typeface="+mj-lt"/>
            </a:rPr>
            <a:t>Raison Sociale</a:t>
          </a:r>
          <a:r>
            <a:rPr lang="fr-FR" sz="1200" b="1" i="0" u="none" strike="noStrike" baseline="0">
              <a:solidFill>
                <a:srgbClr val="FF0000"/>
              </a:solidFill>
              <a:latin typeface="+mj-lt"/>
            </a:rPr>
            <a:t>*</a:t>
          </a:r>
          <a:r>
            <a:rPr lang="fr-FR" sz="1200" b="1" i="0" u="none" strike="noStrike" baseline="0">
              <a:solidFill>
                <a:srgbClr val="000000"/>
              </a:solidFill>
              <a:latin typeface="+mj-lt"/>
            </a:rPr>
            <a:t> du demandeur ou nom </a:t>
          </a:r>
          <a:r>
            <a:rPr lang="fr-FR" sz="1200" b="1" i="0" u="none" strike="noStrike" baseline="0">
              <a:solidFill>
                <a:srgbClr val="000000"/>
              </a:solidFill>
              <a:latin typeface="+mj-lt"/>
              <a:ea typeface="+mn-ea"/>
              <a:cs typeface="+mn-cs"/>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u="none" strike="noStrike" baseline="0">
              <a:solidFill>
                <a:srgbClr val="000000"/>
              </a:solidFill>
              <a:latin typeface="+mj-lt"/>
            </a:rPr>
            <a:t>N° SIRET : </a:t>
          </a:r>
          <a:r>
            <a:rPr lang="fr-FR" sz="1200" b="1">
              <a:effectLst/>
              <a:latin typeface="+mn-lt"/>
              <a:ea typeface="+mn-ea"/>
              <a:cs typeface="+mn-cs"/>
            </a:rPr>
            <a:t>	</a:t>
          </a:r>
          <a:endParaRPr lang="fr-FR" sz="1200" b="1">
            <a:effectLst/>
          </a:endParaRPr>
        </a:p>
        <a:p>
          <a:pPr algn="l" rtl="0">
            <a:defRPr sz="1000"/>
          </a:pPr>
          <a:r>
            <a:rPr lang="fr-FR" sz="1200" b="1" i="0" u="none" strike="noStrike" baseline="0">
              <a:solidFill>
                <a:srgbClr val="000000"/>
              </a:solidFill>
              <a:latin typeface="+mj-lt"/>
            </a:rPr>
            <a:t>Nom du responsable du projet : </a:t>
          </a:r>
          <a:endParaRPr lang="fr-FR" sz="1200" b="1" i="0" u="none" strike="noStrike" baseline="0">
            <a:solidFill>
              <a:srgbClr val="0070C0"/>
            </a:solidFill>
            <a:latin typeface="+mj-lt"/>
          </a:endParaRPr>
        </a:p>
        <a:p>
          <a:pPr algn="l" rtl="0">
            <a:defRPr sz="1000"/>
          </a:pPr>
          <a:r>
            <a:rPr lang="fr-FR" sz="1200" b="1" i="0" u="none" strike="noStrike" baseline="0">
              <a:solidFill>
                <a:srgbClr val="000000"/>
              </a:solidFill>
              <a:latin typeface="+mj-lt"/>
            </a:rPr>
            <a:t>N° de téléphone :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u="none" strike="noStrike" baseline="0">
              <a:solidFill>
                <a:srgbClr val="000000"/>
              </a:solidFill>
              <a:latin typeface="+mj-lt"/>
            </a:rPr>
            <a:t>Adresse mail :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u="none" strike="noStrike" baseline="0">
              <a:solidFill>
                <a:srgbClr val="000000"/>
              </a:solidFill>
              <a:latin typeface="+mj-lt"/>
            </a:rPr>
            <a:t>Adresse : </a:t>
          </a:r>
          <a:endParaRPr lang="fr-FR" sz="1200" b="1" i="0" u="none" strike="noStrike" baseline="0">
            <a:solidFill>
              <a:srgbClr val="0070C0"/>
            </a:solidFill>
            <a:latin typeface="+mj-lt"/>
          </a:endParaRPr>
        </a:p>
        <a:p>
          <a:pPr algn="l" rtl="0">
            <a:defRPr sz="1000"/>
          </a:pPr>
          <a:r>
            <a:rPr lang="fr-FR" sz="1200" b="1" i="0" u="none" strike="noStrike" baseline="0">
              <a:solidFill>
                <a:srgbClr val="000000"/>
              </a:solidFill>
              <a:latin typeface="+mj-lt"/>
            </a:rPr>
            <a:t>Code postal/ville : </a:t>
          </a:r>
          <a:endParaRPr lang="fr-FR" sz="1200" b="1" i="0" u="none" strike="noStrike" baseline="0">
            <a:solidFill>
              <a:srgbClr val="0070C0"/>
            </a:solidFill>
            <a:latin typeface="+mj-lt"/>
          </a:endParaRPr>
        </a:p>
        <a:p>
          <a:pPr algn="l" rtl="0">
            <a:defRPr sz="1000"/>
          </a:pPr>
          <a:endParaRPr lang="fr-FR" sz="1200" b="1" i="0" u="none" strike="noStrike" baseline="0">
            <a:solidFill>
              <a:srgbClr val="000000"/>
            </a:solidFill>
            <a:latin typeface="+mj-l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1" i="0" u="none" strike="noStrike" baseline="0">
              <a:solidFill>
                <a:srgbClr val="000000"/>
              </a:solidFill>
              <a:latin typeface="+mj-lt"/>
            </a:rPr>
            <a:t>Dépenses présentées en :	</a:t>
          </a:r>
          <a:r>
            <a:rPr lang="fr-FR" sz="1000" b="1">
              <a:effectLst/>
              <a:latin typeface="+mn-lt"/>
              <a:ea typeface="+mn-ea"/>
              <a:cs typeface="+mn-cs"/>
              <a:sym typeface="Wingdings" panose="05000000000000000000" pitchFamily="2" charset="2"/>
            </a:rPr>
            <a:t></a:t>
          </a:r>
          <a:r>
            <a:rPr lang="fr-FR" sz="1200" b="1">
              <a:effectLst/>
              <a:latin typeface="+mj-lt"/>
              <a:ea typeface="+mn-ea"/>
              <a:cs typeface="+mn-cs"/>
            </a:rPr>
            <a:t> H.T.	ou 	</a:t>
          </a:r>
          <a:r>
            <a:rPr lang="fr-FR" sz="1200" b="1">
              <a:effectLst/>
              <a:latin typeface="+mn-lt"/>
              <a:ea typeface="+mn-ea"/>
              <a:cs typeface="+mn-cs"/>
              <a:sym typeface="Wingdings" panose="05000000000000000000" pitchFamily="2" charset="2"/>
            </a:rPr>
            <a:t></a:t>
          </a:r>
          <a:r>
            <a:rPr lang="fr-FR" sz="1200" b="1">
              <a:effectLst/>
              <a:latin typeface="+mn-lt"/>
              <a:ea typeface="+mn-ea"/>
              <a:cs typeface="+mn-cs"/>
            </a:rPr>
            <a:t> T.T.C.</a:t>
          </a:r>
          <a:endParaRPr lang="fr-FR" sz="1200" b="1">
            <a:solidFill>
              <a:srgbClr val="0070C0"/>
            </a:solidFill>
            <a:effectLst/>
            <a:latin typeface="+mj-lt"/>
            <a:ea typeface="+mn-ea"/>
            <a:cs typeface="+mn-cs"/>
          </a:endParaRPr>
        </a:p>
        <a:p>
          <a:pPr algn="l" rtl="0">
            <a:defRPr sz="1000"/>
          </a:pPr>
          <a:endParaRPr lang="fr-FR" sz="1200" b="1" i="0" u="none" strike="noStrike" baseline="0">
            <a:solidFill>
              <a:srgbClr val="000000"/>
            </a:solidFill>
            <a:latin typeface="+mj-lt"/>
          </a:endParaRPr>
        </a:p>
        <a:p>
          <a:pPr algn="l" rtl="0">
            <a:defRPr sz="1000"/>
          </a:pPr>
          <a:endParaRPr lang="fr-FR" sz="1200" b="1" i="0" u="none" strike="noStrike" baseline="0">
            <a:solidFill>
              <a:srgbClr val="000000"/>
            </a:solidFill>
            <a:latin typeface="+mj-lt"/>
          </a:endParaRPr>
        </a:p>
        <a:p>
          <a:pPr algn="l" rtl="0">
            <a:defRPr sz="1000"/>
          </a:pPr>
          <a:endParaRPr lang="fr-FR" sz="1200" b="1" i="0" u="none" strike="noStrike" baseline="0">
            <a:solidFill>
              <a:srgbClr val="000000"/>
            </a:solidFill>
            <a:latin typeface="+mj-lt"/>
          </a:endParaRPr>
        </a:p>
      </xdr:txBody>
    </xdr:sp>
    <xdr:clientData/>
  </xdr:twoCellAnchor>
  <xdr:twoCellAnchor>
    <xdr:from>
      <xdr:col>10</xdr:col>
      <xdr:colOff>174112</xdr:colOff>
      <xdr:row>62</xdr:row>
      <xdr:rowOff>30726</xdr:rowOff>
    </xdr:from>
    <xdr:to>
      <xdr:col>13</xdr:col>
      <xdr:colOff>601816</xdr:colOff>
      <xdr:row>63</xdr:row>
      <xdr:rowOff>135603</xdr:rowOff>
    </xdr:to>
    <xdr:sp macro="" textlink="">
      <xdr:nvSpPr>
        <xdr:cNvPr id="18" name="Flèche gauche 6">
          <a:extLst>
            <a:ext uri="{FF2B5EF4-FFF2-40B4-BE49-F238E27FC236}">
              <a16:creationId xmlns:a16="http://schemas.microsoft.com/office/drawing/2014/main" id="{15CFA04E-6C4D-4337-95EB-FBB0B5C020D2}"/>
            </a:ext>
          </a:extLst>
        </xdr:cNvPr>
        <xdr:cNvSpPr/>
      </xdr:nvSpPr>
      <xdr:spPr>
        <a:xfrm>
          <a:off x="10221451" y="11921613"/>
          <a:ext cx="2056171" cy="2994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994568</xdr:colOff>
      <xdr:row>0</xdr:row>
      <xdr:rowOff>0</xdr:rowOff>
    </xdr:from>
    <xdr:ext cx="1517650" cy="1177925"/>
    <xdr:pic>
      <xdr:nvPicPr>
        <xdr:cNvPr id="3" name="Image 2" descr="France nation verte logo - Publicité et affichage : logos à ...">
          <a:extLst>
            <a:ext uri="{FF2B5EF4-FFF2-40B4-BE49-F238E27FC236}">
              <a16:creationId xmlns:a16="http://schemas.microsoft.com/office/drawing/2014/main" id="{73939849-5029-4810-B1A2-4A9A0D2D47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86493" y="0"/>
          <a:ext cx="1517650" cy="1177925"/>
        </a:xfrm>
        <a:prstGeom prst="rect">
          <a:avLst/>
        </a:prstGeom>
        <a:noFill/>
        <a:ln>
          <a:noFill/>
        </a:ln>
      </xdr:spPr>
    </xdr:pic>
    <xdr:clientData/>
  </xdr:oneCellAnchor>
  <xdr:twoCellAnchor editAs="oneCell">
    <xdr:from>
      <xdr:col>0</xdr:col>
      <xdr:colOff>0</xdr:colOff>
      <xdr:row>0</xdr:row>
      <xdr:rowOff>0</xdr:rowOff>
    </xdr:from>
    <xdr:to>
      <xdr:col>0</xdr:col>
      <xdr:colOff>1990725</xdr:colOff>
      <xdr:row>2</xdr:row>
      <xdr:rowOff>152400</xdr:rowOff>
    </xdr:to>
    <xdr:pic>
      <xdr:nvPicPr>
        <xdr:cNvPr id="4" name="Image 3">
          <a:extLst>
            <a:ext uri="{FF2B5EF4-FFF2-40B4-BE49-F238E27FC236}">
              <a16:creationId xmlns:a16="http://schemas.microsoft.com/office/drawing/2014/main" id="{A139C0D9-E9C1-4E93-8F73-18A3A505585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475" y="0"/>
          <a:ext cx="1990725" cy="1114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266965</xdr:colOff>
      <xdr:row>0</xdr:row>
      <xdr:rowOff>123825</xdr:rowOff>
    </xdr:from>
    <xdr:ext cx="1247509" cy="962025"/>
    <xdr:pic>
      <xdr:nvPicPr>
        <xdr:cNvPr id="3" name="Image 2" descr="France nation verte logo - Publicité et affichage : logos à ...">
          <a:extLst>
            <a:ext uri="{FF2B5EF4-FFF2-40B4-BE49-F238E27FC236}">
              <a16:creationId xmlns:a16="http://schemas.microsoft.com/office/drawing/2014/main" id="{E54049EC-7D54-48EB-BDEF-17BCFA120B2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265" y="123825"/>
          <a:ext cx="1247509" cy="9620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AP%20DRAAF\tableur%20DRAAF%20EVALUATION%20FINANCIE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REAA/13_Agroecologie/17_Agriculture&amp;Biodiversit&#233;/6_Haies%20&amp;%20agroforesterie/Pacte%20Haie/IT%20MASA%20et%20Doc%20Nationaux/2025/IT%20GDH-VBB/Fiche%20Financi&#232;re%20aap%202025%20Ha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tion"/>
      <sheetName val="Référentiels"/>
      <sheetName val="SYNTHESE"/>
      <sheetName val="VOLET1-Info-détect°"/>
      <sheetName val="VOLET2-Plantation"/>
      <sheetName val="VOLET3-Gest°durable"/>
      <sheetName val="VOLET4-formation tech"/>
    </sheetNames>
    <sheetDataSet>
      <sheetData sheetId="0" refreshError="1"/>
      <sheetData sheetId="1" refreshError="1"/>
      <sheetData sheetId="2" refreshError="1"/>
      <sheetData sheetId="3" refreshError="1"/>
      <sheetData sheetId="4" refreshError="1">
        <row r="2">
          <cell r="E2">
            <v>0</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Volet A1"/>
      <sheetName val="Volet A2"/>
      <sheetName val="Volet A3"/>
      <sheetName val="Volet A4"/>
      <sheetName val="Investissement"/>
      <sheetName val="Coûts jours"/>
    </sheetNames>
    <sheetDataSet>
      <sheetData sheetId="0"/>
      <sheetData sheetId="1"/>
      <sheetData sheetId="2"/>
      <sheetData sheetId="3"/>
      <sheetData sheetId="4"/>
      <sheetData sheetId="5">
        <row r="5">
          <cell r="K5" t="str">
            <v>I1</v>
          </cell>
        </row>
        <row r="6">
          <cell r="K6" t="str">
            <v>I2</v>
          </cell>
        </row>
        <row r="7">
          <cell r="K7" t="str">
            <v>I3</v>
          </cell>
        </row>
        <row r="8">
          <cell r="K8" t="str">
            <v>I4</v>
          </cell>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Aurelie DELMAS" id="{8AF6E672-502F-4F7B-A97A-E5E78EA2A38E}" userId="S::aurelie.delmas@vienne.chambagri.fr::32b6b511-4c43-4b09-bbf6-94c5db6ee839" providerId="AD"/>
</personList>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solidFill/>
        <a:soli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0" dT="2025-10-13T07:39:03.32" personId="{8AF6E672-502F-4F7B-A97A-E5E78EA2A38E}" id="{723CB771-8B59-47A9-8650-BDE5DAEBE9C5}">
    <text>Base de km: 80 km AR agropole - montmorillon</text>
  </threadedComment>
  <threadedComment ref="E12" dT="2025-10-13T07:30:23.83" personId="{8AF6E672-502F-4F7B-A97A-E5E78EA2A38E}" id="{253D244A-6F2A-42A4-8900-983B7AE14452}">
    <text>Base de 8j par PGDH (plafond à 6j)</text>
  </threadedComment>
  <threadedComment ref="E25" dT="2025-10-13T07:30:23.83" personId="{8AF6E672-502F-4F7B-A97A-E5E78EA2A38E}" id="{B674047E-22B2-4F8D-B090-319E966D0C56}">
    <text>Base de 8j par PGDH (plafond à 6j)</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8"/>
  <sheetViews>
    <sheetView workbookViewId="0"/>
  </sheetViews>
  <sheetFormatPr baseColWidth="10" defaultColWidth="9.140625" defaultRowHeight="15"/>
  <cols>
    <col min="1" max="1" width="21.5703125" style="1" bestFit="1" customWidth="1"/>
    <col min="2" max="2" width="12.140625" style="1" bestFit="1" customWidth="1"/>
    <col min="3" max="7" width="9.7109375" style="1" bestFit="1" customWidth="1"/>
    <col min="8" max="8" width="6.140625" style="1" bestFit="1" customWidth="1"/>
    <col min="9" max="9" width="10" style="1" bestFit="1" customWidth="1"/>
    <col min="10" max="10" width="24" style="1" bestFit="1" customWidth="1"/>
    <col min="11" max="12" width="0" style="1" hidden="1" bestFit="1" customWidth="1"/>
    <col min="13" max="1024" width="9.7109375" style="1" bestFit="1" customWidth="1"/>
    <col min="1025" max="1124" width="9.7109375" bestFit="1"/>
  </cols>
  <sheetData>
    <row r="1" spans="1:13" ht="26.25" customHeight="1">
      <c r="A1" s="607" t="s">
        <v>4</v>
      </c>
      <c r="B1" s="608"/>
      <c r="C1" s="608"/>
      <c r="D1" s="608"/>
      <c r="E1" s="608"/>
      <c r="F1" s="608"/>
      <c r="G1" s="609" t="e">
        <f>#REF!</f>
        <v>#REF!</v>
      </c>
      <c r="H1" s="608"/>
      <c r="I1" s="608"/>
      <c r="J1" s="608"/>
    </row>
    <row r="2" spans="1:13" ht="27.75" customHeight="1">
      <c r="A2" s="607" t="s">
        <v>7</v>
      </c>
      <c r="B2" s="608"/>
      <c r="C2" s="608"/>
      <c r="D2" s="608"/>
      <c r="E2" s="608"/>
      <c r="F2" s="608"/>
      <c r="G2" s="610" t="e">
        <f>#REF!</f>
        <v>#REF!</v>
      </c>
      <c r="H2" s="608"/>
      <c r="I2" s="608"/>
      <c r="J2" s="608"/>
    </row>
    <row r="3" spans="1:13" ht="26.25" customHeight="1">
      <c r="A3" s="607" t="s">
        <v>0</v>
      </c>
      <c r="B3" s="608"/>
      <c r="C3" s="608"/>
      <c r="D3" s="608"/>
      <c r="E3" s="608"/>
      <c r="F3" s="608"/>
      <c r="G3" s="611" t="e">
        <f>#REF!</f>
        <v>#REF!</v>
      </c>
      <c r="H3" s="608"/>
      <c r="I3" s="608"/>
      <c r="J3" s="608"/>
    </row>
    <row r="4" spans="1:13" ht="75" customHeight="1">
      <c r="A4" s="607" t="s">
        <v>8</v>
      </c>
      <c r="B4" s="608"/>
      <c r="C4" s="608"/>
      <c r="D4" s="608"/>
      <c r="E4" s="608"/>
      <c r="F4" s="608"/>
      <c r="G4" s="611" t="e">
        <f>#REF!</f>
        <v>#REF!</v>
      </c>
      <c r="H4" s="608"/>
      <c r="I4" s="608"/>
      <c r="J4" s="608"/>
    </row>
    <row r="5" spans="1:13" ht="14.85" customHeight="1">
      <c r="A5" s="9"/>
      <c r="B5" s="10"/>
      <c r="C5" s="11"/>
      <c r="D5" s="12"/>
      <c r="E5" s="13"/>
      <c r="F5" s="14"/>
      <c r="G5" s="15"/>
      <c r="H5" s="13"/>
      <c r="I5" s="10"/>
      <c r="J5" s="12"/>
    </row>
    <row r="6" spans="1:13" ht="14.85" customHeight="1">
      <c r="A6" s="7"/>
      <c r="B6" s="7"/>
      <c r="C6" s="7"/>
      <c r="D6" s="7"/>
      <c r="E6" s="7"/>
      <c r="F6" s="7"/>
      <c r="G6" s="7"/>
      <c r="H6" s="7"/>
      <c r="I6" s="7"/>
      <c r="J6" s="7"/>
    </row>
    <row r="7" spans="1:13" ht="24" customHeight="1">
      <c r="A7" s="612" t="s">
        <v>9</v>
      </c>
      <c r="B7" s="608"/>
      <c r="C7" s="608"/>
      <c r="D7" s="608"/>
      <c r="E7" s="608"/>
      <c r="F7" s="608"/>
      <c r="G7" s="608"/>
      <c r="H7" s="608"/>
      <c r="I7" s="608"/>
      <c r="J7" s="608"/>
    </row>
    <row r="8" spans="1:13" ht="14.85" customHeight="1">
      <c r="A8" s="7"/>
      <c r="B8" s="7"/>
      <c r="C8" s="7"/>
      <c r="D8" s="7"/>
      <c r="E8" s="7"/>
      <c r="F8" s="7"/>
      <c r="G8" s="7"/>
      <c r="H8" s="7"/>
      <c r="I8" s="7"/>
      <c r="J8" s="7"/>
    </row>
    <row r="9" spans="1:13" ht="17.25" customHeight="1">
      <c r="A9" s="613" t="s">
        <v>10</v>
      </c>
      <c r="B9" s="615"/>
      <c r="C9" s="608"/>
      <c r="D9" s="608"/>
      <c r="E9" s="608"/>
      <c r="F9" s="608"/>
      <c r="G9" s="608"/>
      <c r="H9" s="608"/>
      <c r="I9" s="16"/>
      <c r="J9" s="16"/>
      <c r="K9" s="4"/>
      <c r="L9" s="4">
        <f>IF(J9="x",I9,0)</f>
        <v>0</v>
      </c>
      <c r="M9" s="17"/>
    </row>
    <row r="10" spans="1:13" ht="27.6" customHeight="1">
      <c r="A10" s="614"/>
      <c r="B10" s="616"/>
      <c r="C10" s="608"/>
      <c r="D10" s="608"/>
      <c r="E10" s="608"/>
      <c r="F10" s="608"/>
      <c r="G10" s="608"/>
      <c r="H10" s="608"/>
      <c r="I10" s="16"/>
      <c r="J10" s="16"/>
      <c r="K10" s="4"/>
      <c r="L10" s="4">
        <f t="shared" ref="L10:L20" si="0">IF(J10="x",I10,0)</f>
        <v>0</v>
      </c>
      <c r="M10" s="17"/>
    </row>
    <row r="11" spans="1:13" ht="17.25" customHeight="1">
      <c r="A11" s="614"/>
      <c r="B11" s="615"/>
      <c r="C11" s="608"/>
      <c r="D11" s="608"/>
      <c r="E11" s="608"/>
      <c r="F11" s="608"/>
      <c r="G11" s="608"/>
      <c r="H11" s="608"/>
      <c r="I11" s="16"/>
      <c r="J11" s="16"/>
      <c r="K11" s="4"/>
      <c r="L11" s="4">
        <f t="shared" si="0"/>
        <v>0</v>
      </c>
      <c r="M11" s="17"/>
    </row>
    <row r="12" spans="1:13" ht="17.25" customHeight="1">
      <c r="A12" s="613" t="s">
        <v>11</v>
      </c>
      <c r="B12" s="615"/>
      <c r="C12" s="608"/>
      <c r="D12" s="608"/>
      <c r="E12" s="608"/>
      <c r="F12" s="608"/>
      <c r="G12" s="608"/>
      <c r="H12" s="608"/>
      <c r="I12" s="16"/>
      <c r="J12" s="16"/>
      <c r="K12" s="4"/>
      <c r="L12" s="4">
        <f t="shared" si="0"/>
        <v>0</v>
      </c>
      <c r="M12" s="17"/>
    </row>
    <row r="13" spans="1:13" ht="17.25" customHeight="1">
      <c r="A13" s="614"/>
      <c r="B13" s="615"/>
      <c r="C13" s="608"/>
      <c r="D13" s="608"/>
      <c r="E13" s="608"/>
      <c r="F13" s="608"/>
      <c r="G13" s="608"/>
      <c r="H13" s="608"/>
      <c r="I13" s="16"/>
      <c r="J13" s="16"/>
      <c r="K13" s="4"/>
      <c r="L13" s="4">
        <f t="shared" si="0"/>
        <v>0</v>
      </c>
      <c r="M13" s="17"/>
    </row>
    <row r="14" spans="1:13" ht="17.25" customHeight="1">
      <c r="A14" s="614"/>
      <c r="B14" s="615"/>
      <c r="C14" s="608"/>
      <c r="D14" s="608"/>
      <c r="E14" s="608"/>
      <c r="F14" s="608"/>
      <c r="G14" s="608"/>
      <c r="H14" s="608"/>
      <c r="I14" s="16"/>
      <c r="J14" s="16"/>
      <c r="K14" s="4"/>
      <c r="L14" s="4">
        <f t="shared" si="0"/>
        <v>0</v>
      </c>
      <c r="M14" s="17"/>
    </row>
    <row r="15" spans="1:13" ht="17.25" customHeight="1">
      <c r="A15" s="613" t="s">
        <v>12</v>
      </c>
      <c r="B15" s="615"/>
      <c r="C15" s="608"/>
      <c r="D15" s="608"/>
      <c r="E15" s="608"/>
      <c r="F15" s="608"/>
      <c r="G15" s="608"/>
      <c r="H15" s="608"/>
      <c r="I15" s="16"/>
      <c r="J15" s="16"/>
      <c r="K15" s="4"/>
      <c r="L15" s="4">
        <f t="shared" si="0"/>
        <v>0</v>
      </c>
      <c r="M15" s="17"/>
    </row>
    <row r="16" spans="1:13" ht="17.25" customHeight="1">
      <c r="A16" s="614"/>
      <c r="B16" s="615"/>
      <c r="C16" s="608"/>
      <c r="D16" s="608"/>
      <c r="E16" s="608"/>
      <c r="F16" s="608"/>
      <c r="G16" s="608"/>
      <c r="H16" s="608"/>
      <c r="I16" s="16"/>
      <c r="J16" s="16"/>
      <c r="K16" s="4"/>
      <c r="L16" s="4">
        <f t="shared" si="0"/>
        <v>0</v>
      </c>
      <c r="M16" s="17"/>
    </row>
    <row r="17" spans="1:13" ht="17.25" customHeight="1">
      <c r="A17" s="614"/>
      <c r="B17" s="615"/>
      <c r="C17" s="608"/>
      <c r="D17" s="608"/>
      <c r="E17" s="608"/>
      <c r="F17" s="608"/>
      <c r="G17" s="608"/>
      <c r="H17" s="608"/>
      <c r="I17" s="16"/>
      <c r="J17" s="16"/>
      <c r="K17" s="4"/>
      <c r="L17" s="4">
        <f t="shared" si="0"/>
        <v>0</v>
      </c>
      <c r="M17" s="17"/>
    </row>
    <row r="18" spans="1:13" ht="17.25" customHeight="1">
      <c r="A18" s="614"/>
      <c r="B18" s="615"/>
      <c r="C18" s="608"/>
      <c r="D18" s="608"/>
      <c r="E18" s="608"/>
      <c r="F18" s="608"/>
      <c r="G18" s="608"/>
      <c r="H18" s="608"/>
      <c r="I18" s="16"/>
      <c r="J18" s="16"/>
      <c r="K18" s="4"/>
      <c r="L18" s="4">
        <f t="shared" si="0"/>
        <v>0</v>
      </c>
      <c r="M18" s="17"/>
    </row>
    <row r="19" spans="1:13" ht="31.35" customHeight="1">
      <c r="A19" s="614"/>
      <c r="B19" s="616"/>
      <c r="C19" s="608"/>
      <c r="D19" s="608"/>
      <c r="E19" s="608"/>
      <c r="F19" s="608"/>
      <c r="G19" s="608"/>
      <c r="H19" s="608"/>
      <c r="I19" s="16"/>
      <c r="J19" s="16"/>
      <c r="K19" s="4"/>
      <c r="L19" s="4">
        <f t="shared" si="0"/>
        <v>0</v>
      </c>
      <c r="M19" s="17"/>
    </row>
    <row r="20" spans="1:13" ht="30.6" customHeight="1">
      <c r="A20" s="614"/>
      <c r="B20" s="616"/>
      <c r="C20" s="608"/>
      <c r="D20" s="608"/>
      <c r="E20" s="608"/>
      <c r="F20" s="608"/>
      <c r="G20" s="608"/>
      <c r="H20" s="608"/>
      <c r="I20" s="16"/>
      <c r="J20" s="18"/>
      <c r="K20" s="4"/>
      <c r="L20" s="4">
        <f t="shared" si="0"/>
        <v>0</v>
      </c>
      <c r="M20" s="17"/>
    </row>
    <row r="21" spans="1:13" ht="17.25" customHeight="1">
      <c r="A21" s="3"/>
      <c r="B21" s="3"/>
      <c r="C21" s="3"/>
      <c r="D21" s="3"/>
      <c r="E21" s="3"/>
      <c r="F21" s="3"/>
      <c r="G21" s="3"/>
      <c r="H21" s="7"/>
      <c r="I21" s="2" t="s">
        <v>13</v>
      </c>
      <c r="J21" s="611">
        <f>MAX(MAX(L9:L11),MAX(L12:L14)+MAX(L15:L20))</f>
        <v>0</v>
      </c>
      <c r="K21" s="608"/>
      <c r="L21" s="608"/>
    </row>
    <row r="22" spans="1:13" ht="14.85" customHeight="1">
      <c r="A22" s="7"/>
      <c r="B22" s="7"/>
      <c r="C22" s="7"/>
      <c r="D22" s="7"/>
      <c r="E22" s="7"/>
      <c r="F22" s="7"/>
      <c r="G22" s="7"/>
      <c r="H22" s="7"/>
      <c r="I22" s="7"/>
      <c r="J22" s="7"/>
    </row>
    <row r="23" spans="1:13" ht="17.25" customHeight="1">
      <c r="A23" s="19"/>
      <c r="B23" s="19"/>
      <c r="C23" s="19"/>
      <c r="D23" s="19"/>
      <c r="E23" s="19"/>
      <c r="F23" s="19"/>
      <c r="G23" s="19"/>
      <c r="H23" s="4"/>
      <c r="I23" s="20"/>
      <c r="J23" s="5"/>
    </row>
    <row r="24" spans="1:13" ht="14.85" customHeight="1">
      <c r="A24" s="20"/>
      <c r="B24" s="20"/>
      <c r="C24" s="21"/>
      <c r="D24" s="21"/>
      <c r="E24" s="21"/>
      <c r="F24" s="21"/>
      <c r="G24" s="21"/>
      <c r="H24" s="21"/>
      <c r="I24" s="21"/>
      <c r="J24" s="22"/>
      <c r="K24" s="22"/>
    </row>
    <row r="25" spans="1:13" ht="23.25" customHeight="1">
      <c r="A25" s="617" t="s">
        <v>1</v>
      </c>
      <c r="B25" s="614"/>
      <c r="C25" s="618"/>
      <c r="D25" s="608"/>
      <c r="E25" s="608"/>
    </row>
    <row r="26" spans="1:13" ht="23.25" customHeight="1">
      <c r="A26" s="617" t="s">
        <v>2</v>
      </c>
      <c r="B26" s="614"/>
      <c r="C26" s="618"/>
      <c r="D26" s="608"/>
      <c r="E26" s="608"/>
    </row>
    <row r="27" spans="1:13" ht="23.25" customHeight="1">
      <c r="A27" s="617" t="s">
        <v>3</v>
      </c>
      <c r="B27" s="614"/>
      <c r="C27" s="618"/>
      <c r="D27" s="608"/>
      <c r="E27" s="608"/>
    </row>
    <row r="28" spans="1:13" ht="14.85" customHeight="1">
      <c r="J28" s="6" t="s">
        <v>14</v>
      </c>
    </row>
  </sheetData>
  <mergeCells count="31">
    <mergeCell ref="A27:B27"/>
    <mergeCell ref="C27:E27"/>
    <mergeCell ref="J21:L21"/>
    <mergeCell ref="A25:B25"/>
    <mergeCell ref="C25:E25"/>
    <mergeCell ref="A26:B26"/>
    <mergeCell ref="C26:E26"/>
    <mergeCell ref="A12:A14"/>
    <mergeCell ref="B12:H12"/>
    <mergeCell ref="B13:H13"/>
    <mergeCell ref="B14:H14"/>
    <mergeCell ref="A15:A20"/>
    <mergeCell ref="B15:H15"/>
    <mergeCell ref="B16:H16"/>
    <mergeCell ref="B17:H17"/>
    <mergeCell ref="B18:H18"/>
    <mergeCell ref="B19:H19"/>
    <mergeCell ref="B20:H20"/>
    <mergeCell ref="A4:F4"/>
    <mergeCell ref="G4:J4"/>
    <mergeCell ref="A7:J7"/>
    <mergeCell ref="A9:A11"/>
    <mergeCell ref="B9:H9"/>
    <mergeCell ref="B10:H10"/>
    <mergeCell ref="B11:H11"/>
    <mergeCell ref="A1:F1"/>
    <mergeCell ref="G1:J1"/>
    <mergeCell ref="A2:F2"/>
    <mergeCell ref="G2:J2"/>
    <mergeCell ref="A3:F3"/>
    <mergeCell ref="G3:J3"/>
  </mergeCells>
  <pageMargins left="0.51177900000000009" right="0.51177900000000009" top="0.31533399999999995" bottom="0.15747" header="0.13896800000000001" footer="0.13896800000000001"/>
  <pageSetup paperSize="9" scale="61" orientation="portrait"/>
  <headerFooter differentOddEven="1">
    <oddHeader>???</oddHeader>
    <oddFooter>&amp;L&amp;20&amp;"-,Regular"&amp;K000000V1 rapport d'instruction_15-10-2015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CC93-79C3-4C5F-9D4C-149352EC06D7}">
  <sheetPr>
    <tabColor rgb="FFFFFF00"/>
  </sheetPr>
  <dimension ref="A2:I46"/>
  <sheetViews>
    <sheetView zoomScale="103" workbookViewId="0">
      <selection activeCell="A4" sqref="A4:B5"/>
    </sheetView>
  </sheetViews>
  <sheetFormatPr baseColWidth="10" defaultRowHeight="15"/>
  <cols>
    <col min="1" max="1" width="48" customWidth="1"/>
    <col min="2" max="2" width="15.28515625" bestFit="1" customWidth="1"/>
  </cols>
  <sheetData>
    <row r="2" spans="1:9">
      <c r="A2" s="279" t="s">
        <v>325</v>
      </c>
      <c r="B2" s="280"/>
    </row>
    <row r="3" spans="1:9" s="256" customFormat="1">
      <c r="A3" s="257" t="s">
        <v>152</v>
      </c>
      <c r="B3" s="258">
        <v>2025</v>
      </c>
    </row>
    <row r="4" spans="1:9">
      <c r="A4" s="272"/>
      <c r="B4" s="569"/>
    </row>
    <row r="5" spans="1:9">
      <c r="A5" s="272"/>
      <c r="B5" s="569"/>
    </row>
    <row r="6" spans="1:9">
      <c r="A6" s="272"/>
      <c r="B6" s="569"/>
    </row>
    <row r="7" spans="1:9">
      <c r="A7" s="272"/>
      <c r="B7" s="569"/>
    </row>
    <row r="8" spans="1:9">
      <c r="A8" s="272"/>
      <c r="B8" s="569"/>
    </row>
    <row r="9" spans="1:9">
      <c r="A9" s="272"/>
      <c r="B9" s="569"/>
    </row>
    <row r="10" spans="1:9" ht="27" customHeight="1">
      <c r="A10" s="259" t="s">
        <v>153</v>
      </c>
    </row>
    <row r="11" spans="1:9" ht="126" customHeight="1">
      <c r="A11" s="922" t="s">
        <v>326</v>
      </c>
      <c r="B11" s="923"/>
      <c r="C11" s="923"/>
      <c r="D11" s="923"/>
      <c r="E11" s="923"/>
      <c r="F11" s="923"/>
      <c r="G11" s="923"/>
      <c r="H11" s="923"/>
      <c r="I11" s="923"/>
    </row>
    <row r="13" spans="1:9" ht="109.5" customHeight="1">
      <c r="A13" s="619" t="s">
        <v>327</v>
      </c>
      <c r="B13" s="619"/>
      <c r="C13" s="619"/>
      <c r="D13" s="619"/>
      <c r="E13" s="619"/>
      <c r="F13" s="619"/>
      <c r="G13" s="619"/>
      <c r="H13" s="619"/>
      <c r="I13" s="619"/>
    </row>
    <row r="14" spans="1:9" ht="105" customHeight="1">
      <c r="A14" s="619" t="s">
        <v>328</v>
      </c>
      <c r="B14" s="619"/>
      <c r="C14" s="619"/>
      <c r="D14" s="619"/>
      <c r="E14" s="619"/>
      <c r="F14" s="619"/>
      <c r="G14" s="619"/>
      <c r="H14" s="619"/>
      <c r="I14" s="619"/>
    </row>
    <row r="15" spans="1:9" ht="15.75" customHeight="1">
      <c r="A15" s="501"/>
    </row>
    <row r="18" ht="15.75" customHeight="1"/>
    <row r="20" ht="16.5" customHeight="1"/>
    <row r="21" ht="15.75" customHeight="1"/>
    <row r="25" ht="30.75" customHeight="1"/>
    <row r="26" ht="30" customHeight="1"/>
    <row r="27" ht="16.5" customHeight="1"/>
    <row r="28" ht="16.5" customHeight="1"/>
    <row r="29" ht="15.75" customHeight="1"/>
    <row r="30" ht="15.75" customHeight="1"/>
    <row r="31" ht="15.75" customHeight="1"/>
    <row r="33" ht="16.5" customHeight="1"/>
    <row r="34" ht="15.75" customHeight="1"/>
    <row r="37" ht="30.75" customHeight="1"/>
    <row r="38" ht="30" customHeight="1"/>
    <row r="39" ht="16.5" customHeight="1"/>
    <row r="40" ht="16.5" customHeight="1"/>
    <row r="41" ht="15.75" customHeight="1"/>
    <row r="42" ht="15.75" customHeight="1"/>
    <row r="43" ht="15.75" customHeight="1"/>
    <row r="45" ht="16.5" customHeight="1"/>
    <row r="46" ht="15.75" customHeight="1"/>
  </sheetData>
  <mergeCells count="3">
    <mergeCell ref="A11:I11"/>
    <mergeCell ref="A13:I13"/>
    <mergeCell ref="A14:I1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556E5-A532-4342-9CFE-094A3265AA44}">
  <sheetPr>
    <tabColor rgb="FF00B050"/>
  </sheetPr>
  <dimension ref="A2:K10"/>
  <sheetViews>
    <sheetView workbookViewId="0">
      <selection activeCell="H32" sqref="H32"/>
    </sheetView>
  </sheetViews>
  <sheetFormatPr baseColWidth="10" defaultRowHeight="15"/>
  <cols>
    <col min="1" max="1" width="24.28515625" bestFit="1" customWidth="1"/>
    <col min="4" max="4" width="15.140625" bestFit="1" customWidth="1"/>
    <col min="5" max="5" width="20.140625" customWidth="1"/>
  </cols>
  <sheetData>
    <row r="2" spans="1:11" s="94" customFormat="1" ht="23.25">
      <c r="A2" s="251" t="s">
        <v>184</v>
      </c>
      <c r="B2" s="252" t="s">
        <v>144</v>
      </c>
      <c r="C2" s="252" t="s">
        <v>145</v>
      </c>
      <c r="D2" s="253" t="s">
        <v>146</v>
      </c>
      <c r="E2" s="924" t="s">
        <v>147</v>
      </c>
      <c r="F2" s="925"/>
      <c r="G2" s="925"/>
      <c r="H2" s="925"/>
      <c r="I2" s="925"/>
      <c r="J2" s="925"/>
      <c r="K2" s="925"/>
    </row>
    <row r="3" spans="1:11" s="94" customFormat="1">
      <c r="A3" s="253" t="s">
        <v>148</v>
      </c>
      <c r="B3" s="254">
        <v>0.32</v>
      </c>
      <c r="C3" s="321">
        <v>0.4</v>
      </c>
      <c r="D3" s="255">
        <v>0.23</v>
      </c>
      <c r="E3" s="924"/>
      <c r="F3" s="925"/>
      <c r="G3" s="925"/>
      <c r="H3" s="925"/>
      <c r="I3" s="925"/>
      <c r="J3" s="925"/>
      <c r="K3" s="925"/>
    </row>
    <row r="4" spans="1:11" s="94" customFormat="1">
      <c r="A4" s="253" t="s">
        <v>149</v>
      </c>
      <c r="B4" s="254">
        <v>0.41</v>
      </c>
      <c r="C4" s="254">
        <v>0.51</v>
      </c>
      <c r="D4" s="255">
        <v>0.3</v>
      </c>
      <c r="E4" s="924"/>
      <c r="F4" s="925"/>
      <c r="G4" s="925"/>
      <c r="H4" s="925"/>
      <c r="I4" s="925"/>
      <c r="J4" s="925"/>
      <c r="K4" s="925"/>
    </row>
    <row r="5" spans="1:11" s="94" customFormat="1">
      <c r="A5" s="253" t="s">
        <v>150</v>
      </c>
      <c r="B5" s="254">
        <v>0.45</v>
      </c>
      <c r="C5" s="254">
        <v>0.55000000000000004</v>
      </c>
      <c r="D5" s="255">
        <v>0.32</v>
      </c>
    </row>
    <row r="6" spans="1:11" s="94" customFormat="1"/>
    <row r="7" spans="1:11" s="94" customFormat="1">
      <c r="A7" s="253" t="s">
        <v>151</v>
      </c>
      <c r="B7" s="255">
        <v>17.5</v>
      </c>
    </row>
    <row r="8" spans="1:11" s="94" customFormat="1"/>
    <row r="9" spans="1:11" s="94" customFormat="1">
      <c r="A9" s="394" t="s">
        <v>243</v>
      </c>
      <c r="D9" s="278">
        <v>0.4</v>
      </c>
      <c r="E9" s="393" t="s">
        <v>281</v>
      </c>
    </row>
    <row r="10" spans="1:11" s="94" customFormat="1"/>
  </sheetData>
  <mergeCells count="1">
    <mergeCell ref="E2:K4"/>
  </mergeCells>
  <phoneticPr fontId="7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workbookViewId="0"/>
  </sheetViews>
  <sheetFormatPr baseColWidth="10" defaultColWidth="9.140625" defaultRowHeight="15"/>
  <cols>
    <col min="1" max="1" width="14.5703125" bestFit="1" customWidth="1"/>
    <col min="2" max="2" width="18.42578125" bestFit="1" customWidth="1"/>
    <col min="3" max="3" width="12.85546875" bestFit="1" customWidth="1"/>
    <col min="4" max="5" width="9.5703125" bestFit="1" customWidth="1"/>
    <col min="6" max="6" width="17.140625" bestFit="1" customWidth="1"/>
    <col min="7" max="7" width="29.28515625" bestFit="1" customWidth="1"/>
    <col min="8" max="8" width="30.140625" bestFit="1" customWidth="1"/>
    <col min="9" max="9" width="12.7109375" bestFit="1" customWidth="1"/>
    <col min="10" max="1024" width="9.28515625" bestFit="1" customWidth="1"/>
    <col min="1025" max="1124" width="9.28515625" bestFit="1"/>
  </cols>
  <sheetData>
    <row r="1" spans="1:9" ht="15" customHeight="1">
      <c r="A1" s="23" t="s">
        <v>15</v>
      </c>
      <c r="B1" s="23" t="s">
        <v>16</v>
      </c>
      <c r="C1" s="23" t="s">
        <v>17</v>
      </c>
      <c r="D1" s="23" t="s">
        <v>18</v>
      </c>
      <c r="E1" s="23" t="s">
        <v>19</v>
      </c>
      <c r="F1" s="23" t="s">
        <v>20</v>
      </c>
      <c r="G1" s="24" t="s">
        <v>21</v>
      </c>
      <c r="H1" s="23" t="s">
        <v>22</v>
      </c>
      <c r="I1" s="23" t="s">
        <v>23</v>
      </c>
    </row>
    <row r="2" spans="1:9" ht="15" customHeight="1">
      <c r="A2" t="s">
        <v>24</v>
      </c>
      <c r="B2" t="s">
        <v>25</v>
      </c>
      <c r="C2" t="s">
        <v>26</v>
      </c>
      <c r="D2" t="s">
        <v>27</v>
      </c>
      <c r="E2" t="s">
        <v>27</v>
      </c>
      <c r="F2" t="s">
        <v>28</v>
      </c>
      <c r="G2" t="s">
        <v>29</v>
      </c>
      <c r="H2" t="s">
        <v>30</v>
      </c>
      <c r="I2" t="s">
        <v>31</v>
      </c>
    </row>
    <row r="3" spans="1:9" ht="15" customHeight="1">
      <c r="A3" t="s">
        <v>32</v>
      </c>
      <c r="B3" t="s">
        <v>33</v>
      </c>
      <c r="C3" t="s">
        <v>34</v>
      </c>
      <c r="D3" t="s">
        <v>35</v>
      </c>
      <c r="E3" t="s">
        <v>35</v>
      </c>
      <c r="F3" t="s">
        <v>36</v>
      </c>
      <c r="G3" t="s">
        <v>37</v>
      </c>
      <c r="H3" t="s">
        <v>38</v>
      </c>
      <c r="I3" t="s">
        <v>39</v>
      </c>
    </row>
    <row r="4" spans="1:9" ht="15" customHeight="1">
      <c r="A4" s="7"/>
      <c r="B4" t="s">
        <v>40</v>
      </c>
      <c r="C4" t="s">
        <v>41</v>
      </c>
      <c r="D4" s="7"/>
      <c r="E4" t="s">
        <v>42</v>
      </c>
      <c r="F4" t="s">
        <v>43</v>
      </c>
      <c r="G4" t="s">
        <v>44</v>
      </c>
      <c r="H4" t="s">
        <v>45</v>
      </c>
    </row>
    <row r="5" spans="1:9" ht="15" customHeight="1">
      <c r="G5" t="s">
        <v>46</v>
      </c>
    </row>
    <row r="6" spans="1:9" ht="15" customHeight="1">
      <c r="G6" t="s">
        <v>47</v>
      </c>
    </row>
    <row r="7" spans="1:9" ht="15" customHeight="1">
      <c r="G7" t="s">
        <v>48</v>
      </c>
    </row>
    <row r="8" spans="1:9" ht="15" customHeight="1">
      <c r="G8" t="s">
        <v>49</v>
      </c>
    </row>
    <row r="9" spans="1:9" ht="15" customHeight="1">
      <c r="G9" t="s">
        <v>50</v>
      </c>
    </row>
    <row r="10" spans="1:9" ht="15" customHeight="1">
      <c r="G10" t="s">
        <v>51</v>
      </c>
    </row>
    <row r="11" spans="1:9" ht="15" customHeight="1">
      <c r="G11" t="s">
        <v>52</v>
      </c>
    </row>
    <row r="12" spans="1:9" ht="15" customHeight="1">
      <c r="G12" t="s">
        <v>53</v>
      </c>
    </row>
    <row r="13" spans="1:9" ht="15" customHeight="1">
      <c r="G13" t="s">
        <v>54</v>
      </c>
    </row>
    <row r="14" spans="1:9" ht="15" customHeight="1">
      <c r="G14" t="s">
        <v>55</v>
      </c>
    </row>
    <row r="15" spans="1:9" ht="15" customHeight="1">
      <c r="G15" t="s">
        <v>56</v>
      </c>
    </row>
    <row r="16" spans="1:9" ht="15" customHeight="1">
      <c r="G16" s="25" t="s">
        <v>57</v>
      </c>
    </row>
    <row r="17" spans="7:7" ht="15" customHeight="1">
      <c r="G17" t="s">
        <v>58</v>
      </c>
    </row>
    <row r="18" spans="7:7" ht="15" customHeight="1">
      <c r="G18" t="s">
        <v>59</v>
      </c>
    </row>
    <row r="19" spans="7:7" ht="15" customHeight="1">
      <c r="G19" t="s">
        <v>60</v>
      </c>
    </row>
    <row r="20" spans="7:7" ht="15" customHeight="1">
      <c r="G20" t="s">
        <v>61</v>
      </c>
    </row>
    <row r="21" spans="7:7" ht="15" customHeight="1">
      <c r="G21" t="s">
        <v>62</v>
      </c>
    </row>
    <row r="22" spans="7:7" ht="15" customHeight="1">
      <c r="G22" t="s">
        <v>63</v>
      </c>
    </row>
    <row r="23" spans="7:7" ht="15" customHeight="1">
      <c r="G23" t="s">
        <v>64</v>
      </c>
    </row>
    <row r="24" spans="7:7" ht="15" customHeight="1">
      <c r="G24" t="s">
        <v>65</v>
      </c>
    </row>
  </sheetData>
  <pageMargins left="0.6999559999999998" right="0.6999559999999998" top="0.51177900000000009" bottom="0.51177900000000009" header="0" footer="0"/>
  <pageSetup paperSize="9" orientation="portrait"/>
  <headerFooter differentOddEven="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F3025-8A1E-4B54-AAE1-6313477F0B29}">
  <dimension ref="A8:N25"/>
  <sheetViews>
    <sheetView tabSelected="1" topLeftCell="A11" workbookViewId="0">
      <selection activeCell="D29" sqref="D29"/>
    </sheetView>
  </sheetViews>
  <sheetFormatPr baseColWidth="10" defaultRowHeight="15"/>
  <sheetData>
    <row r="8" spans="1:10" ht="23.25">
      <c r="A8" s="621" t="s">
        <v>300</v>
      </c>
      <c r="B8" s="621"/>
      <c r="C8" s="621"/>
      <c r="D8" s="621"/>
      <c r="E8" s="621"/>
      <c r="F8" s="621"/>
      <c r="G8" s="621"/>
      <c r="H8" s="621"/>
      <c r="I8" s="621"/>
    </row>
    <row r="10" spans="1:10" ht="36" customHeight="1">
      <c r="A10" s="622" t="s">
        <v>303</v>
      </c>
      <c r="B10" s="622"/>
      <c r="C10" s="622"/>
      <c r="D10" s="622"/>
      <c r="E10" s="622"/>
      <c r="F10" s="622"/>
      <c r="G10" s="622"/>
      <c r="H10" s="622"/>
      <c r="I10" s="622"/>
      <c r="J10" s="622"/>
    </row>
    <row r="11" spans="1:10" ht="105.75" customHeight="1">
      <c r="A11" s="619" t="s">
        <v>304</v>
      </c>
      <c r="B11" s="619"/>
      <c r="C11" s="619"/>
      <c r="D11" s="619"/>
      <c r="E11" s="619"/>
      <c r="F11" s="619"/>
      <c r="G11" s="619"/>
      <c r="H11" s="619"/>
      <c r="I11" s="619"/>
      <c r="J11" s="619"/>
    </row>
    <row r="12" spans="1:10">
      <c r="A12" s="570"/>
      <c r="B12" s="570"/>
      <c r="C12" s="570"/>
      <c r="D12" s="570"/>
      <c r="E12" s="570"/>
      <c r="F12" s="570"/>
      <c r="G12" s="570"/>
      <c r="H12" s="570"/>
      <c r="I12" s="570"/>
      <c r="J12" s="570"/>
    </row>
    <row r="13" spans="1:10" ht="68.25" customHeight="1">
      <c r="A13" s="619" t="s">
        <v>305</v>
      </c>
      <c r="B13" s="619"/>
      <c r="C13" s="619"/>
      <c r="D13" s="619"/>
      <c r="E13" s="619"/>
      <c r="F13" s="619"/>
      <c r="G13" s="619"/>
      <c r="H13" s="619"/>
      <c r="I13" s="619"/>
      <c r="J13" s="619"/>
    </row>
    <row r="14" spans="1:10">
      <c r="A14" s="570"/>
      <c r="B14" s="570"/>
      <c r="C14" s="570"/>
      <c r="D14" s="570"/>
      <c r="E14" s="570"/>
      <c r="F14" s="570"/>
      <c r="G14" s="570"/>
      <c r="H14" s="570"/>
      <c r="I14" s="570"/>
      <c r="J14" s="570"/>
    </row>
    <row r="15" spans="1:10">
      <c r="A15" s="619" t="s">
        <v>306</v>
      </c>
      <c r="B15" s="619"/>
      <c r="C15" s="619"/>
      <c r="D15" s="619"/>
      <c r="E15" s="619"/>
      <c r="F15" s="619"/>
      <c r="G15" s="619"/>
      <c r="H15" s="619"/>
      <c r="I15" s="619"/>
      <c r="J15" s="619"/>
    </row>
    <row r="16" spans="1:10">
      <c r="A16" s="570"/>
      <c r="B16" s="570"/>
      <c r="C16" s="570"/>
      <c r="D16" s="570"/>
      <c r="E16" s="570"/>
      <c r="F16" s="570"/>
      <c r="G16" s="570"/>
      <c r="H16" s="570"/>
      <c r="I16" s="570"/>
      <c r="J16" s="570"/>
    </row>
    <row r="17" spans="1:14" ht="45.75" customHeight="1">
      <c r="A17" s="619" t="s">
        <v>307</v>
      </c>
      <c r="B17" s="619"/>
      <c r="C17" s="619"/>
      <c r="D17" s="619"/>
      <c r="E17" s="619"/>
      <c r="F17" s="619"/>
      <c r="G17" s="619"/>
      <c r="H17" s="619"/>
      <c r="I17" s="619"/>
      <c r="J17" s="619"/>
    </row>
    <row r="18" spans="1:14">
      <c r="A18" s="570"/>
      <c r="B18" s="570"/>
      <c r="C18" s="570"/>
      <c r="D18" s="570"/>
      <c r="E18" s="570"/>
      <c r="F18" s="570"/>
      <c r="G18" s="570"/>
      <c r="H18" s="570"/>
      <c r="I18" s="570"/>
      <c r="J18" s="570"/>
    </row>
    <row r="19" spans="1:14">
      <c r="A19" s="620" t="s">
        <v>308</v>
      </c>
      <c r="B19" s="620"/>
      <c r="C19" s="620"/>
      <c r="D19" s="620"/>
      <c r="E19" s="620"/>
      <c r="F19" s="620"/>
      <c r="G19" s="620"/>
      <c r="H19" s="620"/>
      <c r="I19" s="620"/>
      <c r="J19" s="620"/>
    </row>
    <row r="20" spans="1:14">
      <c r="A20" s="570"/>
      <c r="B20" s="570"/>
      <c r="C20" s="570"/>
      <c r="D20" s="570"/>
      <c r="E20" s="570"/>
      <c r="F20" s="570"/>
      <c r="G20" s="570"/>
      <c r="H20" s="570"/>
      <c r="I20" s="570"/>
      <c r="J20" s="570"/>
    </row>
    <row r="21" spans="1:14" ht="48" customHeight="1">
      <c r="A21" s="619" t="s">
        <v>309</v>
      </c>
      <c r="B21" s="619"/>
      <c r="C21" s="619"/>
      <c r="D21" s="619"/>
      <c r="E21" s="619"/>
      <c r="F21" s="619"/>
      <c r="G21" s="619"/>
      <c r="H21" s="619"/>
      <c r="I21" s="619"/>
      <c r="J21" s="619"/>
    </row>
    <row r="22" spans="1:14">
      <c r="A22" s="570"/>
      <c r="B22" s="570"/>
      <c r="C22" s="570"/>
      <c r="D22" s="570"/>
      <c r="E22" s="570"/>
      <c r="F22" s="570"/>
      <c r="G22" s="570"/>
      <c r="H22" s="570"/>
      <c r="I22" s="570"/>
      <c r="J22" s="570"/>
    </row>
    <row r="23" spans="1:14" ht="77.25" customHeight="1">
      <c r="A23" s="619" t="s">
        <v>310</v>
      </c>
      <c r="B23" s="619"/>
      <c r="C23" s="619"/>
      <c r="D23" s="619"/>
      <c r="E23" s="619"/>
      <c r="F23" s="619"/>
      <c r="G23" s="619"/>
      <c r="H23" s="619"/>
      <c r="I23" s="619"/>
      <c r="J23" s="619"/>
      <c r="N23" s="515" t="s">
        <v>302</v>
      </c>
    </row>
    <row r="24" spans="1:14">
      <c r="A24" s="570"/>
      <c r="B24" s="570"/>
      <c r="C24" s="570"/>
      <c r="D24" s="570"/>
      <c r="E24" s="570"/>
      <c r="F24" s="570"/>
      <c r="G24" s="570"/>
      <c r="H24" s="570"/>
      <c r="I24" s="570"/>
      <c r="J24" s="570"/>
    </row>
    <row r="25" spans="1:14" ht="60" customHeight="1">
      <c r="A25" s="619" t="s">
        <v>301</v>
      </c>
      <c r="B25" s="619"/>
      <c r="C25" s="619"/>
      <c r="D25" s="619"/>
      <c r="E25" s="619"/>
      <c r="F25" s="619"/>
      <c r="G25" s="619"/>
      <c r="H25" s="619"/>
      <c r="I25" s="619"/>
      <c r="J25" s="619"/>
    </row>
  </sheetData>
  <mergeCells count="10">
    <mergeCell ref="A23:J23"/>
    <mergeCell ref="A25:J25"/>
    <mergeCell ref="A19:J19"/>
    <mergeCell ref="A8:I8"/>
    <mergeCell ref="A11:J11"/>
    <mergeCell ref="A13:J13"/>
    <mergeCell ref="A15:J15"/>
    <mergeCell ref="A17:J17"/>
    <mergeCell ref="A21:J21"/>
    <mergeCell ref="A10:J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1:AMN123"/>
  <sheetViews>
    <sheetView zoomScale="92" zoomScaleNormal="80" workbookViewId="0">
      <selection activeCell="G90" sqref="G90"/>
    </sheetView>
  </sheetViews>
  <sheetFormatPr baseColWidth="10" defaultColWidth="9.140625" defaultRowHeight="12.75" outlineLevelCol="1"/>
  <cols>
    <col min="1" max="1" width="38.85546875" style="37" customWidth="1"/>
    <col min="2" max="2" width="20.7109375" style="37" customWidth="1"/>
    <col min="3" max="3" width="18" style="37" customWidth="1"/>
    <col min="4" max="4" width="21.28515625" style="37" customWidth="1"/>
    <col min="5" max="5" width="17.140625" style="37" customWidth="1"/>
    <col min="6" max="6" width="18" style="37" customWidth="1"/>
    <col min="7" max="7" width="11.140625" style="37" customWidth="1"/>
    <col min="8" max="8" width="5" style="37" hidden="1" customWidth="1" outlineLevel="1"/>
    <col min="9" max="9" width="11.140625" style="37" hidden="1" customWidth="1" outlineLevel="1"/>
    <col min="10" max="10" width="12.7109375" style="37" hidden="1" customWidth="1" outlineLevel="1"/>
    <col min="11" max="11" width="3" style="37" hidden="1" customWidth="1" outlineLevel="1"/>
    <col min="12" max="12" width="10.5703125" style="37" hidden="1" customWidth="1" outlineLevel="1"/>
    <col min="13" max="13" width="10.7109375" style="37" hidden="1" customWidth="1" outlineLevel="1"/>
    <col min="14" max="14" width="10.5703125" style="37" hidden="1" customWidth="1" outlineLevel="1"/>
    <col min="15" max="15" width="35.42578125" style="37" hidden="1" customWidth="1" outlineLevel="1"/>
    <col min="16" max="16" width="17.140625" style="37" hidden="1" customWidth="1" outlineLevel="1"/>
    <col min="17" max="17" width="23.28515625" style="37" customWidth="1" collapsed="1"/>
    <col min="18" max="18" width="11" style="37" customWidth="1"/>
    <col min="19" max="19" width="8" style="37" customWidth="1"/>
    <col min="20" max="20" width="9.7109375" style="37" customWidth="1"/>
    <col min="21" max="21" width="8" style="37" customWidth="1"/>
    <col min="22" max="22" width="9.7109375" style="37" customWidth="1"/>
    <col min="23" max="23" width="7.5703125" style="37" bestFit="1" customWidth="1"/>
    <col min="24" max="24" width="9.7109375" style="37" bestFit="1" customWidth="1"/>
    <col min="25" max="25" width="6.85546875" style="37" bestFit="1" customWidth="1"/>
    <col min="26" max="26" width="9.7109375" style="37" bestFit="1" customWidth="1"/>
    <col min="27" max="27" width="6.42578125" style="37" bestFit="1" customWidth="1"/>
    <col min="28" max="28" width="9.7109375" style="37" bestFit="1" customWidth="1"/>
    <col min="29" max="29" width="5.85546875" style="37" bestFit="1" customWidth="1"/>
    <col min="30" max="30" width="9.7109375" style="37" bestFit="1" customWidth="1"/>
    <col min="31" max="31" width="6.42578125" style="37" bestFit="1" customWidth="1"/>
    <col min="32" max="32" width="9.7109375" style="37" bestFit="1" customWidth="1"/>
    <col min="33" max="33" width="7.140625" style="37" bestFit="1" customWidth="1"/>
    <col min="34" max="34" width="9.7109375" style="37" bestFit="1" customWidth="1"/>
    <col min="35" max="35" width="7.140625" style="37" bestFit="1" customWidth="1"/>
    <col min="36" max="36" width="9.7109375" style="37" bestFit="1" customWidth="1"/>
    <col min="37" max="37" width="7.140625" style="37" bestFit="1" customWidth="1"/>
    <col min="38" max="38" width="9.7109375" style="37" bestFit="1" customWidth="1"/>
    <col min="39" max="39" width="7.5703125" style="37" bestFit="1" customWidth="1"/>
    <col min="40" max="40" width="9.7109375" style="37" bestFit="1" customWidth="1"/>
    <col min="41" max="41" width="6.7109375" style="37" bestFit="1" customWidth="1"/>
    <col min="42" max="42" width="9.7109375" style="37" bestFit="1" customWidth="1"/>
    <col min="43" max="43" width="5.42578125" style="37" bestFit="1" customWidth="1"/>
    <col min="44" max="44" width="9.7109375" style="37" bestFit="1" customWidth="1"/>
    <col min="45" max="45" width="5.42578125" style="37" bestFit="1" customWidth="1"/>
    <col min="46" max="46" width="9.7109375" style="37" bestFit="1" customWidth="1"/>
    <col min="47" max="47" width="5.7109375" style="37" bestFit="1" customWidth="1"/>
    <col min="48" max="1028" width="9.7109375" style="37" bestFit="1" customWidth="1"/>
    <col min="1029" max="16384" width="9.140625" style="30"/>
  </cols>
  <sheetData>
    <row r="11" spans="1:14">
      <c r="M11" s="605"/>
    </row>
    <row r="15" spans="1:14">
      <c r="A15" s="639" t="s">
        <v>157</v>
      </c>
      <c r="B15" s="639"/>
      <c r="C15" s="639"/>
      <c r="D15" s="639"/>
      <c r="E15" s="639"/>
      <c r="F15" s="639"/>
      <c r="G15" s="639"/>
      <c r="I15" s="60" t="s">
        <v>283</v>
      </c>
      <c r="J15" s="61"/>
      <c r="K15" s="624" t="s">
        <v>137</v>
      </c>
      <c r="L15" s="625"/>
      <c r="M15" s="625"/>
      <c r="N15" s="626"/>
    </row>
    <row r="16" spans="1:14">
      <c r="A16" s="639"/>
      <c r="B16" s="639"/>
      <c r="C16" s="639"/>
      <c r="D16" s="639"/>
      <c r="E16" s="639"/>
      <c r="F16" s="639"/>
      <c r="G16" s="639"/>
      <c r="I16" s="62" t="s">
        <v>85</v>
      </c>
      <c r="J16" s="68">
        <f>15%*(B25+B26+B33+B34+B41+B42+B49+B50)</f>
        <v>0</v>
      </c>
      <c r="K16" s="65"/>
      <c r="L16" s="481" t="s">
        <v>93</v>
      </c>
      <c r="M16" s="481" t="s">
        <v>82</v>
      </c>
      <c r="N16" s="482" t="s">
        <v>94</v>
      </c>
    </row>
    <row r="17" spans="1:56" ht="13.5" thickBot="1">
      <c r="A17" s="639"/>
      <c r="B17" s="639"/>
      <c r="C17" s="639"/>
      <c r="D17" s="639"/>
      <c r="E17" s="639"/>
      <c r="F17" s="639"/>
      <c r="G17" s="639"/>
      <c r="I17" s="63" t="s">
        <v>88</v>
      </c>
      <c r="J17" s="69">
        <f>(B27+B35+B43+B51)</f>
        <v>0</v>
      </c>
      <c r="K17" s="233" t="s">
        <v>89</v>
      </c>
      <c r="L17" s="74">
        <f>IF($J$18=0,0,$J$18*B27/$J$17)</f>
        <v>0</v>
      </c>
      <c r="M17" s="606">
        <f>IF($J$22=0,0,$J$22*B28/$J$21)</f>
        <v>0</v>
      </c>
      <c r="N17" s="76">
        <f>SUM(L17:M17)</f>
        <v>0</v>
      </c>
    </row>
    <row r="18" spans="1:56" ht="13.5" thickTop="1">
      <c r="A18" s="639"/>
      <c r="B18" s="639"/>
      <c r="C18" s="639"/>
      <c r="D18" s="639"/>
      <c r="E18" s="639"/>
      <c r="F18" s="639"/>
      <c r="G18" s="639"/>
      <c r="I18" s="64" t="s">
        <v>86</v>
      </c>
      <c r="J18" s="70">
        <f>IF(J17&gt;J16,J16-J17,0)</f>
        <v>0</v>
      </c>
      <c r="K18" s="234" t="s">
        <v>90</v>
      </c>
      <c r="L18" s="74">
        <f>IF($J$18=0,0,$J$18*(B35)/$J$17)</f>
        <v>0</v>
      </c>
      <c r="M18" s="75">
        <f>IF($J$22=0,0,$J$22*B36/$J$21)</f>
        <v>0</v>
      </c>
      <c r="N18" s="76">
        <f t="shared" ref="N18:N20" si="0">SUM(L18:M18)</f>
        <v>0</v>
      </c>
    </row>
    <row r="19" spans="1:56">
      <c r="A19" s="639"/>
      <c r="B19" s="639"/>
      <c r="C19" s="639"/>
      <c r="D19" s="639"/>
      <c r="E19" s="639"/>
      <c r="F19" s="639"/>
      <c r="G19" s="639"/>
      <c r="I19" s="60" t="s">
        <v>284</v>
      </c>
      <c r="J19" s="61"/>
      <c r="K19" s="224" t="s">
        <v>91</v>
      </c>
      <c r="L19" s="74">
        <f>IF($J$18=0,0,$J$18*(B43)/$J$17)</f>
        <v>0</v>
      </c>
      <c r="M19" s="75">
        <f>IF($J$22=0,0,$J$22*B44/$J$21)</f>
        <v>0</v>
      </c>
      <c r="N19" s="76">
        <f t="shared" si="0"/>
        <v>0</v>
      </c>
    </row>
    <row r="20" spans="1:56" ht="13.5" thickBot="1">
      <c r="A20" s="639"/>
      <c r="B20" s="639"/>
      <c r="C20" s="639"/>
      <c r="D20" s="639"/>
      <c r="E20" s="639"/>
      <c r="F20" s="639"/>
      <c r="G20" s="639"/>
      <c r="I20" s="62" t="s">
        <v>85</v>
      </c>
      <c r="J20" s="68">
        <f>20%*(B25+B26+B33+B34+B41+B42+B49+B50)</f>
        <v>0</v>
      </c>
      <c r="K20" s="236" t="s">
        <v>92</v>
      </c>
      <c r="L20" s="71">
        <f>IF($J$18=0,0,$J$18*(B51)/$J$17)</f>
        <v>0</v>
      </c>
      <c r="M20" s="77">
        <f>IF($J$22=0,0,$J$22*B52/$J$21)</f>
        <v>0</v>
      </c>
      <c r="N20" s="78">
        <f t="shared" si="0"/>
        <v>0</v>
      </c>
    </row>
    <row r="21" spans="1:56" ht="14.25" thickTop="1" thickBot="1">
      <c r="A21" s="639"/>
      <c r="B21" s="639"/>
      <c r="C21" s="639"/>
      <c r="D21" s="639"/>
      <c r="E21" s="639"/>
      <c r="F21" s="639"/>
      <c r="G21" s="639"/>
      <c r="I21" s="63" t="s">
        <v>88</v>
      </c>
      <c r="J21" s="69">
        <f>(B28+B36+B44+B52)</f>
        <v>0</v>
      </c>
      <c r="K21" s="59"/>
      <c r="L21" s="79">
        <f>SUM(L17:L20)</f>
        <v>0</v>
      </c>
      <c r="M21" s="80">
        <f>SUM(M17:M20)</f>
        <v>0</v>
      </c>
      <c r="N21" s="83">
        <f>SUM(N17:N20)</f>
        <v>0</v>
      </c>
    </row>
    <row r="22" spans="1:56" ht="20.25" thickTop="1" thickBot="1">
      <c r="A22" s="197" t="s">
        <v>79</v>
      </c>
      <c r="G22"/>
      <c r="H22" s="44"/>
      <c r="I22" s="64" t="s">
        <v>86</v>
      </c>
      <c r="J22" s="70">
        <f>IF(J21&gt;J20,J20-J21,0)</f>
        <v>0</v>
      </c>
      <c r="O22" s="29" t="s">
        <v>130</v>
      </c>
      <c r="AB22" s="54"/>
      <c r="AC22" s="54"/>
      <c r="AD22" s="54"/>
      <c r="AE22" s="54"/>
      <c r="AF22" s="54"/>
      <c r="AG22" s="54"/>
      <c r="AH22" s="54"/>
      <c r="AI22" s="54"/>
      <c r="AJ22" s="54"/>
      <c r="AK22" s="54"/>
      <c r="AL22" s="54"/>
      <c r="AM22" s="54"/>
      <c r="AN22" s="54"/>
      <c r="AO22" s="54"/>
      <c r="AP22" s="54"/>
      <c r="AQ22" s="54"/>
      <c r="AR22" s="54"/>
      <c r="AS22" s="54"/>
      <c r="AT22" s="54"/>
      <c r="AU22" s="54"/>
    </row>
    <row r="23" spans="1:56" ht="18.75">
      <c r="A23" s="669" t="s">
        <v>164</v>
      </c>
      <c r="B23" s="670"/>
      <c r="C23" s="670"/>
      <c r="D23" s="670"/>
      <c r="E23" s="670"/>
      <c r="F23" s="671"/>
      <c r="G23"/>
      <c r="H23" s="45"/>
      <c r="O23" s="661" t="s">
        <v>164</v>
      </c>
      <c r="P23" s="662"/>
      <c r="Q23" s="58"/>
      <c r="R23" s="33"/>
      <c r="S23" s="58"/>
      <c r="T23" s="33"/>
      <c r="U23" s="58"/>
      <c r="V23" s="33"/>
      <c r="W23" s="58"/>
      <c r="X23" s="33"/>
      <c r="Y23" s="58"/>
      <c r="Z23" s="33"/>
      <c r="AA23" s="58"/>
      <c r="AB23" s="33"/>
      <c r="AC23" s="678"/>
      <c r="AD23" s="679"/>
      <c r="AE23" s="678"/>
      <c r="AF23" s="679"/>
      <c r="AG23" s="678"/>
      <c r="AH23" s="679"/>
      <c r="AI23" s="678"/>
      <c r="AJ23" s="679"/>
      <c r="AK23" s="33"/>
      <c r="AL23" s="33"/>
      <c r="AM23" s="33"/>
      <c r="AN23" s="33"/>
      <c r="AO23" s="33"/>
      <c r="AP23" s="33"/>
      <c r="AQ23" s="33"/>
      <c r="AR23" s="33"/>
      <c r="AS23" s="33"/>
      <c r="AT23" s="33"/>
      <c r="AU23" s="33"/>
      <c r="AV23" s="33"/>
      <c r="AW23" s="33"/>
      <c r="AX23" s="33"/>
      <c r="AY23" s="33"/>
      <c r="AZ23" s="33"/>
      <c r="BA23" s="33"/>
      <c r="BB23" s="33"/>
      <c r="BC23" s="33"/>
      <c r="BD23" s="33"/>
    </row>
    <row r="24" spans="1:56" ht="38.25">
      <c r="A24" s="206" t="s">
        <v>80</v>
      </c>
      <c r="B24" s="207" t="s">
        <v>81</v>
      </c>
      <c r="C24" s="266" t="s">
        <v>174</v>
      </c>
      <c r="D24" s="266" t="s">
        <v>282</v>
      </c>
      <c r="E24" s="386" t="s">
        <v>173</v>
      </c>
      <c r="F24" s="303" t="s">
        <v>297</v>
      </c>
      <c r="G24"/>
      <c r="H24" s="45"/>
      <c r="O24" s="228" t="s">
        <v>80</v>
      </c>
      <c r="P24" s="207" t="s">
        <v>81</v>
      </c>
      <c r="Q24" s="36"/>
      <c r="R24" s="36"/>
      <c r="S24" s="36"/>
      <c r="T24" s="36"/>
      <c r="U24" s="36"/>
      <c r="V24" s="36"/>
      <c r="W24" s="36"/>
      <c r="X24" s="36"/>
      <c r="Y24" s="36"/>
      <c r="Z24" s="36"/>
      <c r="AA24" s="36"/>
      <c r="AB24" s="36"/>
      <c r="AC24" s="36"/>
      <c r="AD24" s="36"/>
      <c r="AE24" s="36"/>
      <c r="AF24" s="36"/>
      <c r="AG24" s="36"/>
      <c r="AH24" s="36"/>
      <c r="AI24" s="36"/>
      <c r="AJ24" s="36"/>
      <c r="AK24" s="33"/>
      <c r="AL24" s="33"/>
      <c r="AM24" s="33"/>
      <c r="AN24" s="33"/>
      <c r="AO24" s="33"/>
      <c r="AP24" s="33"/>
      <c r="AQ24" s="33"/>
      <c r="AR24" s="33"/>
      <c r="AS24" s="33"/>
      <c r="AT24" s="33"/>
      <c r="AU24" s="33"/>
      <c r="AV24" s="33"/>
      <c r="AW24" s="33"/>
      <c r="AX24" s="33"/>
      <c r="AY24" s="33"/>
      <c r="AZ24" s="33"/>
      <c r="BA24" s="33"/>
      <c r="BB24" s="33"/>
      <c r="BC24" s="33"/>
      <c r="BD24" s="33"/>
    </row>
    <row r="25" spans="1:56" ht="22.5" customHeight="1">
      <c r="A25" s="208" t="s">
        <v>72</v>
      </c>
      <c r="B25" s="260">
        <f>'VA1'!I28</f>
        <v>0</v>
      </c>
      <c r="C25" s="627"/>
      <c r="D25" s="627"/>
      <c r="E25" s="387">
        <f>IF($J$28=0,0,$J$28*P25/$P$29)</f>
        <v>0</v>
      </c>
      <c r="F25" s="304">
        <f>B25+E25</f>
        <v>0</v>
      </c>
      <c r="O25" s="229" t="s">
        <v>72</v>
      </c>
      <c r="P25" s="27">
        <f>B25</f>
        <v>0</v>
      </c>
      <c r="Q25" s="36"/>
      <c r="R25" s="36"/>
      <c r="S25" s="36"/>
      <c r="T25" s="36"/>
      <c r="U25" s="36"/>
      <c r="V25" s="36"/>
      <c r="W25" s="36"/>
      <c r="X25" s="36"/>
      <c r="Y25" s="36"/>
      <c r="Z25" s="36"/>
      <c r="AA25" s="36"/>
      <c r="AB25" s="36"/>
      <c r="AC25" s="36"/>
      <c r="AD25" s="36"/>
      <c r="AE25" s="36"/>
      <c r="AF25" s="36"/>
      <c r="AG25" s="36"/>
      <c r="AH25" s="36"/>
      <c r="AI25" s="36"/>
      <c r="AJ25" s="36"/>
      <c r="AK25" s="33"/>
      <c r="AL25" s="33"/>
      <c r="AM25" s="33"/>
      <c r="AN25" s="33"/>
      <c r="AO25" s="33"/>
      <c r="AP25" s="33"/>
      <c r="AQ25" s="33"/>
      <c r="AR25" s="33"/>
      <c r="AS25" s="33"/>
      <c r="AT25" s="33"/>
      <c r="AU25" s="33"/>
      <c r="AV25" s="33"/>
      <c r="AW25" s="33"/>
      <c r="AX25" s="33"/>
      <c r="AY25" s="33"/>
      <c r="AZ25" s="33"/>
      <c r="BA25" s="33"/>
      <c r="BB25" s="33"/>
      <c r="BC25" s="33"/>
      <c r="BD25" s="33"/>
    </row>
    <row r="26" spans="1:56" ht="15">
      <c r="A26" s="208" t="s">
        <v>101</v>
      </c>
      <c r="B26" s="260">
        <f>'VA1'!M28</f>
        <v>0</v>
      </c>
      <c r="C26" s="628"/>
      <c r="D26" s="635"/>
      <c r="E26" s="387">
        <f>IF($J$28=0,0,$J$28*P26/$P$29)</f>
        <v>0</v>
      </c>
      <c r="F26" s="304">
        <f>B26+E26</f>
        <v>0</v>
      </c>
      <c r="G26" s="192"/>
      <c r="H26" s="168"/>
      <c r="I26" s="665" t="s">
        <v>87</v>
      </c>
      <c r="J26" s="666"/>
      <c r="K26" s="171"/>
      <c r="L26" s="172"/>
      <c r="M26" s="172"/>
      <c r="N26" s="173"/>
      <c r="O26" s="229" t="s">
        <v>101</v>
      </c>
      <c r="P26" s="27">
        <f t="shared" ref="P26" si="1">B26</f>
        <v>0</v>
      </c>
      <c r="Q26" s="36"/>
      <c r="R26" s="36"/>
      <c r="S26" s="36"/>
      <c r="T26" s="36"/>
      <c r="U26" s="36"/>
      <c r="V26" s="36"/>
      <c r="W26" s="36"/>
      <c r="X26" s="36"/>
      <c r="Y26" s="36"/>
      <c r="Z26" s="36"/>
      <c r="AA26" s="36"/>
      <c r="AB26" s="36"/>
      <c r="AC26" s="36"/>
      <c r="AD26" s="36"/>
      <c r="AE26" s="36"/>
      <c r="AF26" s="36"/>
      <c r="AG26" s="36"/>
      <c r="AH26" s="36"/>
      <c r="AI26" s="36"/>
      <c r="AJ26" s="36"/>
      <c r="AK26" s="33"/>
      <c r="AL26" s="33"/>
      <c r="AM26" s="33"/>
      <c r="AN26" s="33"/>
      <c r="AO26" s="33"/>
      <c r="AP26" s="33"/>
      <c r="AQ26" s="33"/>
      <c r="AR26" s="33"/>
      <c r="AS26" s="33"/>
      <c r="AT26" s="33"/>
      <c r="AU26" s="33"/>
      <c r="AV26" s="33"/>
      <c r="AW26" s="33"/>
      <c r="AX26" s="33"/>
      <c r="AY26" s="33"/>
      <c r="AZ26" s="33"/>
      <c r="BA26" s="33"/>
      <c r="BB26" s="33"/>
      <c r="BC26" s="33"/>
      <c r="BD26" s="33"/>
    </row>
    <row r="27" spans="1:56" ht="15.75" thickBot="1">
      <c r="A27" s="208" t="s">
        <v>73</v>
      </c>
      <c r="B27" s="260">
        <f>'VA1'!O28</f>
        <v>0</v>
      </c>
      <c r="C27" s="383">
        <f>L17</f>
        <v>0</v>
      </c>
      <c r="D27" s="628"/>
      <c r="E27" s="387">
        <f>IF($J$28=0,0,$J$28*P27/$P$29)</f>
        <v>0</v>
      </c>
      <c r="F27" s="304">
        <f>B27+C27+E27</f>
        <v>0</v>
      </c>
      <c r="G27"/>
      <c r="H27" s="169"/>
      <c r="I27" s="231" t="s">
        <v>85</v>
      </c>
      <c r="J27" s="389">
        <f>5%*P56</f>
        <v>0</v>
      </c>
      <c r="K27" s="174"/>
      <c r="L27" s="30"/>
      <c r="M27" s="30"/>
      <c r="N27" s="175"/>
      <c r="O27" s="229" t="s">
        <v>73</v>
      </c>
      <c r="P27" s="27">
        <f>B27+L17</f>
        <v>0</v>
      </c>
      <c r="Q27" s="30"/>
      <c r="R27" s="30"/>
      <c r="S27" s="36"/>
      <c r="T27" s="36"/>
      <c r="U27" s="36"/>
      <c r="V27" s="36"/>
      <c r="W27" s="36"/>
      <c r="X27" s="36"/>
      <c r="Y27" s="36"/>
      <c r="Z27" s="36"/>
      <c r="AA27" s="36"/>
      <c r="AB27" s="36"/>
      <c r="AC27" s="36"/>
      <c r="AD27" s="36"/>
      <c r="AE27" s="36"/>
      <c r="AF27" s="36"/>
      <c r="AG27" s="36"/>
      <c r="AH27" s="36"/>
      <c r="AI27" s="36"/>
      <c r="AJ27" s="36"/>
      <c r="AK27" s="33"/>
      <c r="AL27" s="33"/>
      <c r="AM27" s="33"/>
      <c r="AN27" s="33"/>
      <c r="AO27" s="33"/>
      <c r="AP27" s="33"/>
      <c r="AQ27" s="33"/>
      <c r="AR27" s="33"/>
      <c r="AS27" s="33"/>
      <c r="AT27" s="33"/>
      <c r="AU27" s="33"/>
      <c r="AV27" s="33"/>
      <c r="AW27" s="33"/>
      <c r="AX27" s="33"/>
      <c r="AY27" s="33"/>
      <c r="AZ27" s="33"/>
      <c r="BA27" s="33"/>
      <c r="BB27" s="33"/>
      <c r="BC27" s="33"/>
      <c r="BD27" s="33"/>
    </row>
    <row r="28" spans="1:56" ht="16.5" thickTop="1" thickBot="1">
      <c r="A28" s="209" t="s">
        <v>74</v>
      </c>
      <c r="B28" s="260">
        <f>'VA1'!X28</f>
        <v>0</v>
      </c>
      <c r="C28" s="502"/>
      <c r="D28" s="384">
        <f>M17</f>
        <v>0</v>
      </c>
      <c r="E28" s="387">
        <f>IF($J$28=0,0,$J$28*P28/$P$29)</f>
        <v>0</v>
      </c>
      <c r="F28" s="304">
        <f t="shared" ref="F28" si="2">B28+D28+E28</f>
        <v>0</v>
      </c>
      <c r="G28" s="193"/>
      <c r="H28" s="170"/>
      <c r="I28" s="232" t="s">
        <v>86</v>
      </c>
      <c r="J28" s="84">
        <f>IF(B29&gt;J27,J27-P29,0)</f>
        <v>0</v>
      </c>
      <c r="K28" s="176"/>
      <c r="L28" s="177"/>
      <c r="M28" s="177"/>
      <c r="N28" s="178"/>
      <c r="O28" s="230" t="s">
        <v>74</v>
      </c>
      <c r="P28" s="27">
        <f>B28+M17</f>
        <v>0</v>
      </c>
      <c r="Q28" s="30"/>
      <c r="R28" s="30"/>
      <c r="S28" s="36"/>
      <c r="T28" s="36"/>
      <c r="U28" s="36"/>
      <c r="V28" s="36"/>
      <c r="W28" s="36"/>
      <c r="X28" s="36"/>
      <c r="Y28" s="36"/>
      <c r="Z28" s="36"/>
      <c r="AA28" s="36"/>
      <c r="AB28" s="36"/>
      <c r="AC28" s="36"/>
      <c r="AD28" s="36"/>
      <c r="AE28" s="36"/>
      <c r="AF28" s="36"/>
      <c r="AG28" s="36"/>
      <c r="AH28" s="36"/>
      <c r="AI28" s="36"/>
      <c r="AJ28" s="36"/>
      <c r="AK28" s="33"/>
      <c r="AL28" s="33"/>
      <c r="AM28" s="33"/>
      <c r="AN28" s="33"/>
      <c r="AO28" s="33"/>
      <c r="AP28" s="33"/>
      <c r="AQ28" s="33"/>
      <c r="AR28" s="33"/>
      <c r="AS28" s="33"/>
      <c r="AT28" s="33"/>
      <c r="AU28" s="33"/>
      <c r="AV28" s="33"/>
      <c r="AW28" s="33"/>
      <c r="AX28" s="33"/>
      <c r="AY28" s="33"/>
      <c r="AZ28" s="33"/>
      <c r="BA28" s="33"/>
      <c r="BB28" s="33"/>
      <c r="BC28" s="33"/>
      <c r="BD28" s="33"/>
    </row>
    <row r="29" spans="1:56" ht="17.25" thickTop="1" thickBot="1">
      <c r="A29" s="196" t="s">
        <v>172</v>
      </c>
      <c r="B29" s="268">
        <f>SUM(B25:B28)</f>
        <v>0</v>
      </c>
      <c r="C29" s="539">
        <f>SUM(C25:C28)</f>
        <v>0</v>
      </c>
      <c r="D29" s="540">
        <f>SUM(D25:D28)</f>
        <v>0</v>
      </c>
      <c r="E29" s="541">
        <f>SUM(E25:E28)</f>
        <v>0</v>
      </c>
      <c r="F29" s="538">
        <f>SUM(F25:F28)</f>
        <v>0</v>
      </c>
      <c r="G29"/>
      <c r="H29" s="46"/>
      <c r="I29" s="237" t="s">
        <v>138</v>
      </c>
      <c r="L29" s="30"/>
      <c r="M29" s="30"/>
      <c r="N29" s="30"/>
      <c r="O29" s="57" t="s">
        <v>172</v>
      </c>
      <c r="P29" s="167">
        <f>SUM(P25:P28)</f>
        <v>0</v>
      </c>
      <c r="Q29" s="30"/>
      <c r="R29" s="30"/>
      <c r="S29" s="58"/>
      <c r="T29" s="33"/>
      <c r="U29" s="58"/>
      <c r="V29" s="33"/>
      <c r="W29" s="58"/>
      <c r="X29" s="33"/>
      <c r="Y29" s="58"/>
      <c r="Z29" s="33"/>
      <c r="AA29" s="58"/>
      <c r="AB29" s="33"/>
      <c r="AC29" s="678"/>
      <c r="AD29" s="679"/>
      <c r="AE29" s="678"/>
      <c r="AF29" s="679"/>
      <c r="AG29" s="678"/>
      <c r="AH29" s="679"/>
      <c r="AI29" s="678"/>
      <c r="AJ29" s="679"/>
      <c r="AK29" s="33"/>
      <c r="AL29" s="33"/>
      <c r="AM29" s="33"/>
      <c r="AN29" s="33"/>
      <c r="AO29" s="33"/>
      <c r="AP29" s="33"/>
      <c r="AQ29" s="33"/>
      <c r="AR29" s="33"/>
      <c r="AS29" s="33"/>
      <c r="AT29" s="33"/>
      <c r="AU29" s="33"/>
      <c r="AV29" s="33"/>
      <c r="AW29" s="33"/>
      <c r="AX29" s="33"/>
      <c r="AY29" s="33"/>
      <c r="AZ29" s="33"/>
      <c r="BA29" s="33"/>
      <c r="BB29" s="33"/>
      <c r="BC29" s="33"/>
      <c r="BD29" s="33"/>
    </row>
    <row r="30" spans="1:56" ht="16.5" thickBot="1">
      <c r="A30" s="160"/>
      <c r="B30" s="67"/>
      <c r="C30" s="160"/>
      <c r="D30" s="160"/>
      <c r="E30" s="160"/>
      <c r="F30" s="161"/>
      <c r="G30"/>
      <c r="H30" s="43"/>
      <c r="L30" s="30"/>
      <c r="M30" s="30"/>
      <c r="N30" s="30"/>
      <c r="O30" s="34"/>
      <c r="P30" s="34"/>
      <c r="Q30" s="30"/>
      <c r="R30" s="30"/>
      <c r="S30" s="36"/>
      <c r="T30" s="36"/>
      <c r="U30" s="36"/>
      <c r="V30" s="36"/>
      <c r="W30" s="36"/>
      <c r="X30" s="36"/>
      <c r="Y30" s="36"/>
      <c r="Z30" s="36"/>
      <c r="AA30" s="36"/>
      <c r="AB30" s="36"/>
      <c r="AC30" s="36"/>
      <c r="AD30" s="36"/>
      <c r="AE30" s="36"/>
      <c r="AF30" s="36"/>
      <c r="AG30" s="36"/>
      <c r="AH30" s="36"/>
      <c r="AI30" s="36"/>
      <c r="AJ30" s="36"/>
      <c r="AK30" s="33"/>
      <c r="AL30" s="33"/>
      <c r="AM30" s="33"/>
      <c r="AN30" s="33"/>
      <c r="AO30" s="33"/>
      <c r="AP30" s="33"/>
      <c r="AQ30" s="33"/>
      <c r="AR30" s="33"/>
      <c r="AS30" s="33"/>
      <c r="AT30" s="33"/>
      <c r="AU30" s="33"/>
      <c r="AV30" s="33"/>
      <c r="AW30" s="33"/>
      <c r="AX30" s="33"/>
      <c r="AY30" s="33"/>
      <c r="AZ30" s="33"/>
      <c r="BA30" s="33"/>
      <c r="BB30" s="33"/>
      <c r="BC30" s="33"/>
      <c r="BD30" s="33"/>
    </row>
    <row r="31" spans="1:56" ht="18.75">
      <c r="A31" s="672" t="s">
        <v>165</v>
      </c>
      <c r="B31" s="673"/>
      <c r="C31" s="673"/>
      <c r="D31" s="673"/>
      <c r="E31" s="673"/>
      <c r="F31" s="674"/>
      <c r="G31"/>
      <c r="H31" s="43"/>
      <c r="L31" s="30"/>
      <c r="M31" s="30"/>
      <c r="N31" s="30"/>
      <c r="O31" s="663" t="s">
        <v>165</v>
      </c>
      <c r="P31" s="664"/>
      <c r="Q31" s="30"/>
      <c r="R31" s="30"/>
      <c r="S31" s="36"/>
      <c r="T31" s="36"/>
      <c r="U31" s="36"/>
      <c r="V31" s="36"/>
      <c r="W31" s="36"/>
      <c r="X31" s="36"/>
      <c r="Y31" s="36"/>
      <c r="Z31" s="36"/>
      <c r="AA31" s="36"/>
      <c r="AB31" s="36"/>
      <c r="AC31" s="36"/>
      <c r="AD31" s="36"/>
      <c r="AE31" s="36"/>
      <c r="AF31" s="36"/>
      <c r="AG31" s="36"/>
      <c r="AH31" s="36"/>
      <c r="AI31" s="36"/>
      <c r="AJ31" s="36"/>
      <c r="AK31" s="33"/>
      <c r="AL31" s="33"/>
      <c r="AM31" s="33"/>
      <c r="AN31" s="33"/>
      <c r="AO31" s="33"/>
      <c r="AP31" s="33"/>
      <c r="AQ31" s="33"/>
      <c r="AR31" s="33"/>
      <c r="AS31" s="33"/>
      <c r="AT31" s="33"/>
      <c r="AU31" s="33"/>
      <c r="AV31" s="33"/>
      <c r="AW31" s="33"/>
      <c r="AX31" s="33"/>
      <c r="AY31" s="33"/>
      <c r="AZ31" s="33"/>
      <c r="BA31" s="33"/>
      <c r="BB31" s="33"/>
      <c r="BC31" s="33"/>
      <c r="BD31" s="33"/>
    </row>
    <row r="32" spans="1:56" ht="38.25">
      <c r="A32" s="210" t="s">
        <v>80</v>
      </c>
      <c r="B32" s="211" t="s">
        <v>81</v>
      </c>
      <c r="C32" s="269" t="s">
        <v>174</v>
      </c>
      <c r="D32" s="269" t="s">
        <v>282</v>
      </c>
      <c r="E32" s="269" t="s">
        <v>173</v>
      </c>
      <c r="F32" s="248" t="s">
        <v>297</v>
      </c>
      <c r="G32"/>
      <c r="H32" s="43"/>
      <c r="J32" s="291" t="s">
        <v>160</v>
      </c>
      <c r="L32" s="30"/>
      <c r="M32" s="30"/>
      <c r="N32" s="30"/>
      <c r="O32" s="246" t="s">
        <v>80</v>
      </c>
      <c r="P32" s="211" t="s">
        <v>81</v>
      </c>
      <c r="Q32" s="30"/>
      <c r="R32" s="30"/>
      <c r="S32" s="36"/>
      <c r="T32" s="36"/>
      <c r="U32" s="36"/>
      <c r="V32" s="36"/>
      <c r="W32" s="36"/>
      <c r="X32" s="36"/>
      <c r="Y32" s="36"/>
      <c r="Z32" s="36"/>
      <c r="AA32" s="36"/>
      <c r="AB32" s="36"/>
      <c r="AC32" s="36"/>
      <c r="AD32" s="36"/>
      <c r="AE32" s="36"/>
      <c r="AF32" s="36"/>
      <c r="AG32" s="36"/>
      <c r="AH32" s="36"/>
      <c r="AI32" s="36"/>
      <c r="AJ32" s="36"/>
      <c r="AK32" s="33"/>
      <c r="AL32" s="33"/>
      <c r="AM32" s="33"/>
      <c r="AN32" s="33"/>
      <c r="AO32" s="33"/>
      <c r="AP32" s="33"/>
      <c r="AQ32" s="33"/>
      <c r="AR32" s="33"/>
      <c r="AS32" s="33"/>
      <c r="AT32" s="33"/>
      <c r="AU32" s="33"/>
      <c r="AV32" s="33"/>
      <c r="AW32" s="33"/>
      <c r="AX32" s="33"/>
      <c r="AY32" s="33"/>
      <c r="AZ32" s="33"/>
      <c r="BA32" s="33"/>
      <c r="BB32" s="33"/>
      <c r="BC32" s="33"/>
      <c r="BD32" s="33"/>
    </row>
    <row r="33" spans="1:56" ht="15">
      <c r="A33" s="212" t="s">
        <v>72</v>
      </c>
      <c r="B33" s="267">
        <f>'VA2'!G30</f>
        <v>0</v>
      </c>
      <c r="C33" s="629"/>
      <c r="D33" s="629"/>
      <c r="E33" s="383">
        <f>IF($N$36=0,0,$N$36*P33/$P$37)</f>
        <v>0</v>
      </c>
      <c r="F33" s="249">
        <f>B33+E33</f>
        <v>0</v>
      </c>
      <c r="G33"/>
      <c r="H33" s="234" t="s">
        <v>90</v>
      </c>
      <c r="I33" s="234" t="s">
        <v>97</v>
      </c>
      <c r="J33" s="284" t="s">
        <v>96</v>
      </c>
      <c r="K33" s="285"/>
      <c r="L33" s="292" t="s">
        <v>98</v>
      </c>
      <c r="M33" s="293" t="s">
        <v>99</v>
      </c>
      <c r="N33" s="295" t="s">
        <v>100</v>
      </c>
      <c r="O33" s="225" t="s">
        <v>72</v>
      </c>
      <c r="P33" s="28">
        <f>B33</f>
        <v>0</v>
      </c>
      <c r="Q33" s="30"/>
      <c r="R33" s="30"/>
      <c r="S33" s="36"/>
      <c r="T33" s="36"/>
      <c r="U33" s="36"/>
      <c r="V33" s="36"/>
      <c r="W33" s="36"/>
      <c r="X33" s="36"/>
      <c r="Y33" s="36"/>
      <c r="Z33" s="36"/>
      <c r="AA33" s="36"/>
      <c r="AB33" s="36"/>
      <c r="AC33" s="36"/>
      <c r="AD33" s="36"/>
      <c r="AE33" s="36"/>
      <c r="AF33" s="36"/>
      <c r="AG33" s="36"/>
      <c r="AH33" s="36"/>
      <c r="AI33" s="36"/>
      <c r="AJ33" s="36"/>
      <c r="AK33" s="33"/>
      <c r="AL33" s="33"/>
      <c r="AM33" s="33"/>
      <c r="AN33" s="33"/>
      <c r="AO33" s="33"/>
      <c r="AP33" s="33"/>
      <c r="AQ33" s="33"/>
      <c r="AR33" s="33"/>
      <c r="AS33" s="33"/>
      <c r="AT33" s="33"/>
      <c r="AU33" s="33"/>
      <c r="AV33" s="33"/>
      <c r="AW33" s="33"/>
      <c r="AX33" s="33"/>
      <c r="AY33" s="33"/>
      <c r="AZ33" s="33"/>
      <c r="BA33" s="33"/>
      <c r="BB33" s="33"/>
      <c r="BC33" s="33"/>
      <c r="BD33" s="33"/>
    </row>
    <row r="34" spans="1:56" ht="15">
      <c r="A34" s="213" t="s">
        <v>101</v>
      </c>
      <c r="B34" s="267">
        <f>'VA2'!L30</f>
        <v>0</v>
      </c>
      <c r="C34" s="630"/>
      <c r="D34" s="638"/>
      <c r="E34" s="383">
        <f>IF($N$36=0,0,$N$36*P34/$P$37)</f>
        <v>0</v>
      </c>
      <c r="F34" s="249">
        <f>B34+E34</f>
        <v>0</v>
      </c>
      <c r="G34"/>
      <c r="H34" s="234" t="s">
        <v>83</v>
      </c>
      <c r="I34" s="72">
        <f>'VA2'!D35</f>
        <v>0</v>
      </c>
      <c r="J34" s="179">
        <f>6*550</f>
        <v>3300</v>
      </c>
      <c r="K34" s="180"/>
      <c r="L34" s="73">
        <f>'VA2'!I35</f>
        <v>0</v>
      </c>
      <c r="M34" s="181" t="str">
        <f>IF(I34=0,"", L34+L18*L34/$L$36+M18*L34/$L$36)</f>
        <v/>
      </c>
      <c r="N34" s="296" t="str">
        <f>IF(M34="","",IF(M34&gt;J34*I34,J34-M34,"pas de plaf."))</f>
        <v/>
      </c>
      <c r="O34" s="226" t="s">
        <v>101</v>
      </c>
      <c r="P34" s="28">
        <f t="shared" ref="P34" si="3">B34</f>
        <v>0</v>
      </c>
      <c r="Q34" s="30"/>
      <c r="R34" s="30"/>
      <c r="S34" s="36"/>
      <c r="T34" s="36"/>
      <c r="U34" s="36"/>
      <c r="V34" s="36"/>
      <c r="W34" s="36"/>
      <c r="X34" s="36"/>
      <c r="Y34" s="36"/>
      <c r="Z34" s="36"/>
      <c r="AA34" s="36"/>
      <c r="AB34" s="36"/>
      <c r="AC34" s="36"/>
      <c r="AD34" s="36"/>
      <c r="AE34" s="36"/>
      <c r="AF34" s="36"/>
      <c r="AG34" s="36"/>
      <c r="AH34" s="36"/>
      <c r="AI34" s="36"/>
      <c r="AJ34" s="36"/>
      <c r="AK34" s="33"/>
      <c r="AL34" s="33"/>
      <c r="AM34" s="33"/>
      <c r="AN34" s="33"/>
      <c r="AO34" s="33"/>
      <c r="AP34" s="33"/>
      <c r="AQ34" s="33"/>
      <c r="AR34" s="33"/>
      <c r="AS34" s="33"/>
      <c r="AT34" s="33"/>
      <c r="AU34" s="33"/>
      <c r="AV34" s="33"/>
      <c r="AW34" s="33"/>
      <c r="AX34" s="33"/>
      <c r="AY34" s="33"/>
      <c r="AZ34" s="33"/>
      <c r="BA34" s="33"/>
      <c r="BB34" s="33"/>
      <c r="BC34" s="33"/>
      <c r="BD34" s="33"/>
    </row>
    <row r="35" spans="1:56" ht="15.75" thickBot="1">
      <c r="A35" s="213" t="s">
        <v>73</v>
      </c>
      <c r="B35" s="267">
        <f>'VA2'!N30</f>
        <v>0</v>
      </c>
      <c r="C35" s="383">
        <f>L18</f>
        <v>0</v>
      </c>
      <c r="D35" s="630"/>
      <c r="E35" s="383">
        <f>IF($N$36=0,0,$N$36*P35/$P$37)</f>
        <v>0</v>
      </c>
      <c r="F35" s="249">
        <f>B35+C35+D33</f>
        <v>0</v>
      </c>
      <c r="G35"/>
      <c r="H35" s="294" t="s">
        <v>95</v>
      </c>
      <c r="I35" s="72">
        <f>'VA2'!D36</f>
        <v>0</v>
      </c>
      <c r="J35" s="179">
        <v>1100</v>
      </c>
      <c r="K35" s="180"/>
      <c r="L35" s="82">
        <f>'VA2'!I36</f>
        <v>0</v>
      </c>
      <c r="M35" s="182" t="str">
        <f>IF(I35=0,"", L35+L18*L35/$L$36+M18*L35/$L$36)</f>
        <v/>
      </c>
      <c r="N35" s="382" t="str">
        <f>IF(M35="","",IF(M35&gt;J35*I35,J35-M35,"pas de plaf."))</f>
        <v/>
      </c>
      <c r="O35" s="226" t="s">
        <v>73</v>
      </c>
      <c r="P35" s="28">
        <f>B35+L18</f>
        <v>0</v>
      </c>
      <c r="Q35" s="30"/>
      <c r="R35" s="30"/>
      <c r="S35" s="36"/>
      <c r="T35" s="36"/>
      <c r="U35" s="36"/>
      <c r="V35" s="36"/>
      <c r="W35" s="36"/>
      <c r="X35" s="36"/>
      <c r="Y35" s="36"/>
      <c r="Z35" s="36"/>
      <c r="AA35" s="36"/>
      <c r="AB35" s="36"/>
      <c r="AC35" s="36"/>
      <c r="AD35" s="36"/>
      <c r="AE35" s="36"/>
      <c r="AF35" s="36"/>
      <c r="AG35" s="36"/>
      <c r="AH35" s="36"/>
      <c r="AI35" s="36"/>
      <c r="AJ35" s="36"/>
      <c r="AK35" s="33"/>
      <c r="AL35" s="33"/>
      <c r="AM35" s="33"/>
      <c r="AN35" s="33"/>
      <c r="AO35" s="33"/>
      <c r="AP35" s="33"/>
      <c r="AQ35" s="33"/>
      <c r="AR35" s="33"/>
      <c r="AS35" s="33"/>
      <c r="AT35" s="33"/>
      <c r="AU35" s="33"/>
      <c r="AV35" s="33"/>
      <c r="AW35" s="33"/>
      <c r="AX35" s="33"/>
      <c r="AY35" s="33"/>
      <c r="AZ35" s="33"/>
      <c r="BA35" s="33"/>
      <c r="BB35" s="33"/>
      <c r="BC35" s="33"/>
      <c r="BD35" s="33"/>
    </row>
    <row r="36" spans="1:56" ht="16.5" thickTop="1" thickBot="1">
      <c r="A36" s="214" t="s">
        <v>74</v>
      </c>
      <c r="B36" s="267">
        <f>'VA2'!X30</f>
        <v>0</v>
      </c>
      <c r="C36" s="505"/>
      <c r="D36" s="384">
        <f>M18</f>
        <v>0</v>
      </c>
      <c r="E36" s="537">
        <f>IF($N$36=0,0,$N$36*P36/$P$37)</f>
        <v>0</v>
      </c>
      <c r="F36" s="249">
        <f t="shared" ref="F36" si="4">B36+E36+D36</f>
        <v>0</v>
      </c>
      <c r="G36"/>
      <c r="H36"/>
      <c r="J36"/>
      <c r="K36"/>
      <c r="L36" s="81">
        <f>SUM(L34:L35)</f>
        <v>0</v>
      </c>
      <c r="M36" s="81">
        <f>SUM(M34:M35)</f>
        <v>0</v>
      </c>
      <c r="N36" s="297">
        <f>SUM(N34:N35)</f>
        <v>0</v>
      </c>
      <c r="O36" s="227" t="s">
        <v>74</v>
      </c>
      <c r="P36" s="28">
        <f>B36+M18</f>
        <v>0</v>
      </c>
      <c r="Q36" s="30"/>
      <c r="R36" s="30"/>
      <c r="S36" s="36"/>
      <c r="T36" s="36"/>
      <c r="U36" s="36"/>
      <c r="V36" s="36"/>
      <c r="W36" s="36"/>
      <c r="X36" s="36"/>
      <c r="Y36" s="36"/>
      <c r="Z36" s="36"/>
      <c r="AA36" s="36"/>
      <c r="AB36" s="36"/>
      <c r="AC36" s="36"/>
      <c r="AD36" s="36"/>
      <c r="AE36" s="36"/>
      <c r="AF36" s="36"/>
      <c r="AG36" s="36"/>
      <c r="AH36" s="36"/>
      <c r="AI36" s="36"/>
      <c r="AJ36" s="36"/>
      <c r="AK36" s="33"/>
      <c r="AL36" s="33"/>
      <c r="AM36" s="33"/>
      <c r="AN36" s="33"/>
      <c r="AO36" s="33"/>
      <c r="AP36" s="33"/>
      <c r="AQ36" s="33"/>
      <c r="AR36" s="33"/>
      <c r="AS36" s="33"/>
      <c r="AT36" s="33"/>
      <c r="AU36" s="33"/>
      <c r="AV36" s="33"/>
      <c r="AW36" s="33"/>
      <c r="AX36" s="33"/>
      <c r="AY36" s="33"/>
      <c r="AZ36" s="33"/>
      <c r="BA36" s="33"/>
      <c r="BB36" s="33"/>
      <c r="BC36" s="33"/>
      <c r="BD36" s="33"/>
    </row>
    <row r="37" spans="1:56" ht="17.25" thickTop="1" thickBot="1">
      <c r="A37" s="200" t="s">
        <v>171</v>
      </c>
      <c r="B37" s="268">
        <f>SUM(B33:B36)</f>
        <v>0</v>
      </c>
      <c r="C37" s="539">
        <f>SUM(C33:C36)</f>
        <v>0</v>
      </c>
      <c r="D37" s="540">
        <f>SUM(D33:D36)</f>
        <v>0</v>
      </c>
      <c r="E37" s="541">
        <f>SUM(E33:E36)</f>
        <v>0</v>
      </c>
      <c r="F37" s="538">
        <f>SUM(F33:F36)</f>
        <v>0</v>
      </c>
      <c r="G37"/>
      <c r="O37" s="57" t="s">
        <v>171</v>
      </c>
      <c r="P37" s="167">
        <f>SUM(P33:P36)</f>
        <v>0</v>
      </c>
      <c r="Q37" s="30"/>
      <c r="R37" s="30"/>
      <c r="S37" s="36"/>
      <c r="T37" s="36"/>
      <c r="U37" s="36"/>
      <c r="V37" s="36"/>
      <c r="W37" s="36"/>
      <c r="X37" s="36"/>
      <c r="Y37" s="36"/>
      <c r="Z37" s="36"/>
      <c r="AA37" s="36"/>
      <c r="AB37" s="36"/>
      <c r="AC37" s="36"/>
      <c r="AD37" s="36"/>
      <c r="AE37" s="36"/>
      <c r="AF37" s="36"/>
      <c r="AG37" s="36"/>
      <c r="AH37" s="36"/>
      <c r="AI37" s="36"/>
      <c r="AJ37" s="36"/>
      <c r="AK37" s="33"/>
      <c r="AL37" s="33"/>
      <c r="AM37" s="33"/>
      <c r="AN37" s="33"/>
      <c r="AO37" s="33"/>
      <c r="AP37" s="33"/>
      <c r="AQ37" s="33"/>
      <c r="AR37" s="33"/>
      <c r="AS37" s="33"/>
      <c r="AT37" s="33"/>
      <c r="AU37" s="33"/>
      <c r="AV37" s="33"/>
      <c r="AW37" s="33"/>
      <c r="AX37" s="33"/>
      <c r="AY37" s="33"/>
      <c r="AZ37" s="33"/>
      <c r="BA37" s="33"/>
      <c r="BB37" s="33"/>
      <c r="BC37" s="33"/>
      <c r="BD37" s="33"/>
    </row>
    <row r="38" spans="1:56" ht="16.5" thickBot="1">
      <c r="A38" s="160"/>
      <c r="B38" s="67"/>
      <c r="C38" s="385"/>
      <c r="D38" s="385"/>
      <c r="E38" s="385"/>
      <c r="F38" s="161"/>
      <c r="G38"/>
      <c r="H38" s="43"/>
      <c r="L38" s="30"/>
      <c r="M38" s="30"/>
      <c r="N38" s="30"/>
      <c r="O38" s="34"/>
      <c r="P38" s="34"/>
      <c r="Q38" s="30"/>
      <c r="R38" s="30"/>
      <c r="S38" s="36"/>
      <c r="T38" s="36"/>
      <c r="U38" s="36"/>
      <c r="V38" s="36"/>
      <c r="W38" s="36"/>
      <c r="X38" s="36"/>
      <c r="Y38" s="36"/>
      <c r="Z38" s="36"/>
      <c r="AA38" s="36"/>
      <c r="AB38" s="36"/>
      <c r="AC38" s="36"/>
      <c r="AD38" s="36"/>
      <c r="AE38" s="36"/>
      <c r="AF38" s="36"/>
      <c r="AG38" s="36"/>
      <c r="AH38" s="36"/>
      <c r="AI38" s="36"/>
      <c r="AJ38" s="36"/>
      <c r="AK38" s="33"/>
      <c r="AL38" s="33"/>
      <c r="AM38" s="33"/>
      <c r="AN38" s="33"/>
      <c r="AO38" s="33"/>
      <c r="AP38" s="33"/>
      <c r="AQ38" s="33"/>
      <c r="AR38" s="33"/>
      <c r="AS38" s="33"/>
      <c r="AT38" s="33"/>
      <c r="AU38" s="33"/>
      <c r="AV38" s="33"/>
      <c r="AW38" s="33"/>
      <c r="AX38" s="33"/>
      <c r="AY38" s="33"/>
      <c r="AZ38" s="33"/>
      <c r="BA38" s="33"/>
      <c r="BB38" s="33"/>
      <c r="BC38" s="33"/>
      <c r="BD38" s="33"/>
    </row>
    <row r="39" spans="1:56" ht="18.75">
      <c r="A39" s="675" t="s">
        <v>166</v>
      </c>
      <c r="B39" s="676"/>
      <c r="C39" s="676"/>
      <c r="D39" s="676"/>
      <c r="E39" s="676"/>
      <c r="F39" s="677"/>
      <c r="G39"/>
      <c r="H39" s="43"/>
      <c r="L39" s="30"/>
      <c r="M39" s="30"/>
      <c r="N39" s="30"/>
      <c r="O39" s="667" t="s">
        <v>166</v>
      </c>
      <c r="P39" s="668"/>
      <c r="Q39" s="30"/>
      <c r="R39" s="30"/>
      <c r="S39" s="36"/>
      <c r="T39" s="36"/>
      <c r="U39" s="36"/>
      <c r="V39" s="36"/>
      <c r="W39" s="36"/>
      <c r="X39" s="36"/>
      <c r="Y39" s="36"/>
      <c r="Z39" s="36"/>
      <c r="AA39" s="36"/>
      <c r="AB39" s="36"/>
      <c r="AC39" s="36"/>
      <c r="AD39" s="36"/>
      <c r="AE39" s="36"/>
      <c r="AF39" s="36"/>
      <c r="AG39" s="36"/>
      <c r="AH39" s="36"/>
      <c r="AI39" s="36"/>
      <c r="AJ39" s="36"/>
      <c r="AK39" s="33"/>
      <c r="AL39" s="33"/>
      <c r="AM39" s="33"/>
      <c r="AN39" s="33"/>
      <c r="AO39" s="33"/>
      <c r="AP39" s="33"/>
      <c r="AQ39" s="33"/>
      <c r="AR39" s="33"/>
      <c r="AS39" s="33"/>
      <c r="AT39" s="33"/>
      <c r="AU39" s="33"/>
      <c r="AV39" s="33"/>
      <c r="AW39" s="33"/>
      <c r="AX39" s="33"/>
      <c r="AY39" s="33"/>
      <c r="AZ39" s="33"/>
      <c r="BA39" s="33"/>
      <c r="BB39" s="33"/>
      <c r="BC39" s="33"/>
      <c r="BD39" s="33"/>
    </row>
    <row r="40" spans="1:56" ht="38.25" customHeight="1">
      <c r="A40" s="215" t="s">
        <v>80</v>
      </c>
      <c r="B40" s="216" t="s">
        <v>81</v>
      </c>
      <c r="C40" s="270" t="s">
        <v>174</v>
      </c>
      <c r="D40" s="270" t="s">
        <v>282</v>
      </c>
      <c r="E40" s="270" t="s">
        <v>173</v>
      </c>
      <c r="F40" s="248" t="s">
        <v>297</v>
      </c>
      <c r="G40"/>
      <c r="H40" s="43"/>
      <c r="K40" s="48"/>
      <c r="L40" s="49"/>
      <c r="M40" s="30"/>
      <c r="N40" s="30"/>
      <c r="O40" s="247" t="s">
        <v>80</v>
      </c>
      <c r="P40" s="216" t="s">
        <v>81</v>
      </c>
      <c r="Q40" s="30"/>
      <c r="R40" s="30"/>
      <c r="S40" s="36"/>
      <c r="T40" s="36"/>
      <c r="U40" s="36"/>
      <c r="V40" s="36"/>
      <c r="W40" s="36"/>
      <c r="X40" s="36"/>
      <c r="Y40" s="36"/>
      <c r="Z40" s="36"/>
      <c r="AA40" s="36"/>
      <c r="AB40" s="36"/>
      <c r="AC40" s="36"/>
      <c r="AD40" s="36"/>
      <c r="AE40" s="36"/>
      <c r="AF40" s="36"/>
      <c r="AG40" s="36"/>
      <c r="AH40" s="36"/>
      <c r="AI40" s="36"/>
      <c r="AJ40" s="36"/>
      <c r="AK40" s="33"/>
      <c r="AL40" s="33"/>
      <c r="AM40" s="33"/>
      <c r="AN40" s="33"/>
      <c r="AO40" s="33"/>
      <c r="AP40" s="33"/>
      <c r="AQ40" s="33"/>
      <c r="AR40" s="33"/>
      <c r="AS40" s="33"/>
      <c r="AT40" s="33"/>
      <c r="AU40" s="33"/>
      <c r="AV40" s="33"/>
      <c r="AW40" s="33"/>
      <c r="AX40" s="33"/>
      <c r="AY40" s="33"/>
      <c r="AZ40" s="33"/>
      <c r="BA40" s="33"/>
      <c r="BB40" s="33"/>
      <c r="BC40" s="33"/>
      <c r="BD40" s="33"/>
    </row>
    <row r="41" spans="1:56">
      <c r="A41" s="217" t="s">
        <v>72</v>
      </c>
      <c r="B41" s="27">
        <f>'VA3'!I46</f>
        <v>0</v>
      </c>
      <c r="C41" s="631"/>
      <c r="D41" s="631"/>
      <c r="E41" s="631"/>
      <c r="F41" s="249">
        <f>SUM(B41:E41)</f>
        <v>0</v>
      </c>
      <c r="M41" s="50"/>
      <c r="N41" s="50"/>
      <c r="O41" s="222" t="s">
        <v>72</v>
      </c>
      <c r="P41" s="27">
        <f>B41</f>
        <v>0</v>
      </c>
      <c r="Q41" s="30"/>
      <c r="S41" s="36"/>
      <c r="T41" s="36"/>
      <c r="U41" s="36"/>
      <c r="V41" s="36"/>
      <c r="W41" s="36"/>
      <c r="X41" s="36"/>
      <c r="Y41" s="36"/>
      <c r="Z41" s="36"/>
      <c r="AA41" s="36"/>
      <c r="AB41" s="36"/>
      <c r="AC41" s="36"/>
      <c r="AD41" s="36"/>
      <c r="AE41" s="36"/>
      <c r="AF41" s="36"/>
      <c r="AG41" s="36"/>
      <c r="AH41" s="36"/>
      <c r="AI41" s="36"/>
      <c r="AJ41" s="36"/>
      <c r="AK41" s="33"/>
      <c r="AL41" s="33"/>
      <c r="AM41" s="33"/>
      <c r="AN41" s="33"/>
      <c r="AO41" s="33"/>
      <c r="AP41" s="33"/>
      <c r="AQ41" s="33"/>
      <c r="AR41" s="33"/>
      <c r="AS41" s="33"/>
      <c r="AT41" s="33"/>
      <c r="AU41" s="33"/>
      <c r="AV41" s="33"/>
      <c r="AW41" s="33"/>
      <c r="AX41" s="33"/>
      <c r="AY41" s="33"/>
      <c r="AZ41" s="33"/>
      <c r="BA41" s="33"/>
      <c r="BB41" s="33"/>
      <c r="BC41" s="33"/>
      <c r="BD41" s="33"/>
    </row>
    <row r="42" spans="1:56">
      <c r="A42" s="217" t="s">
        <v>101</v>
      </c>
      <c r="B42" s="27">
        <f>'VA3'!M46</f>
        <v>0</v>
      </c>
      <c r="C42" s="632"/>
      <c r="D42" s="636"/>
      <c r="E42" s="636"/>
      <c r="F42" s="249">
        <f t="shared" ref="F42:F44" si="5">SUM(B42:E42)</f>
        <v>0</v>
      </c>
      <c r="O42" s="222" t="s">
        <v>101</v>
      </c>
      <c r="P42" s="27">
        <f t="shared" ref="P42" si="6">B42</f>
        <v>0</v>
      </c>
      <c r="Q42" s="30"/>
      <c r="R42" s="235"/>
      <c r="S42" s="36"/>
      <c r="T42" s="36"/>
      <c r="U42" s="36"/>
      <c r="V42" s="36"/>
      <c r="W42" s="36"/>
      <c r="X42" s="36"/>
      <c r="Y42" s="36"/>
      <c r="Z42" s="36"/>
      <c r="AA42" s="36"/>
      <c r="AB42" s="36"/>
      <c r="AC42" s="36"/>
      <c r="AD42" s="36"/>
      <c r="AE42" s="36"/>
      <c r="AF42" s="36"/>
      <c r="AG42" s="36"/>
      <c r="AH42" s="36"/>
      <c r="AI42" s="36"/>
      <c r="AJ42" s="36"/>
      <c r="AK42" s="33"/>
      <c r="AL42" s="33"/>
      <c r="AM42" s="33"/>
      <c r="AN42" s="33"/>
      <c r="AO42" s="33"/>
      <c r="AP42" s="33"/>
      <c r="AQ42" s="33"/>
      <c r="AR42" s="33"/>
      <c r="AS42" s="33"/>
      <c r="AT42" s="33"/>
      <c r="AU42" s="33"/>
      <c r="AV42" s="33"/>
      <c r="AW42" s="33"/>
      <c r="AX42" s="33"/>
      <c r="AY42" s="33"/>
      <c r="AZ42" s="33"/>
      <c r="BA42" s="33"/>
      <c r="BB42" s="33"/>
      <c r="BC42" s="33"/>
      <c r="BD42" s="33"/>
    </row>
    <row r="43" spans="1:56">
      <c r="A43" s="217" t="s">
        <v>73</v>
      </c>
      <c r="B43" s="27">
        <f>'VA3'!O46</f>
        <v>0</v>
      </c>
      <c r="C43" s="383">
        <f>L19</f>
        <v>0</v>
      </c>
      <c r="D43" s="632"/>
      <c r="E43" s="636"/>
      <c r="F43" s="249">
        <f t="shared" si="5"/>
        <v>0</v>
      </c>
      <c r="O43" s="222" t="s">
        <v>73</v>
      </c>
      <c r="P43" s="27">
        <f>B43+L19</f>
        <v>0</v>
      </c>
      <c r="Q43" s="30"/>
      <c r="R43" s="30"/>
      <c r="S43" s="36"/>
      <c r="T43" s="36"/>
      <c r="U43" s="36"/>
      <c r="V43" s="36"/>
      <c r="W43" s="36"/>
      <c r="X43" s="36"/>
      <c r="Y43" s="36"/>
      <c r="Z43" s="36"/>
      <c r="AA43" s="36"/>
      <c r="AB43" s="36"/>
      <c r="AC43" s="36"/>
      <c r="AD43" s="36"/>
      <c r="AE43" s="36"/>
      <c r="AF43" s="36"/>
      <c r="AG43" s="36"/>
      <c r="AH43" s="36"/>
      <c r="AI43" s="36"/>
      <c r="AJ43" s="36"/>
      <c r="AK43" s="33"/>
      <c r="AL43" s="33"/>
      <c r="AM43" s="33"/>
      <c r="AN43" s="33"/>
      <c r="AO43" s="33"/>
      <c r="AP43" s="33"/>
      <c r="AQ43" s="33"/>
      <c r="AR43" s="33"/>
      <c r="AS43" s="33"/>
      <c r="AT43" s="33"/>
      <c r="AU43" s="33"/>
      <c r="AV43" s="33"/>
      <c r="AW43" s="33"/>
      <c r="AX43" s="33"/>
      <c r="AY43" s="33"/>
      <c r="AZ43" s="33"/>
      <c r="BA43" s="33"/>
      <c r="BB43" s="33"/>
      <c r="BC43" s="33"/>
      <c r="BD43" s="33"/>
    </row>
    <row r="44" spans="1:56" ht="13.5" thickBot="1">
      <c r="A44" s="218" t="s">
        <v>74</v>
      </c>
      <c r="B44" s="27">
        <f>'VA3'!X46</f>
        <v>0</v>
      </c>
      <c r="C44" s="503"/>
      <c r="D44" s="384">
        <f>M19</f>
        <v>0</v>
      </c>
      <c r="E44" s="640"/>
      <c r="F44" s="544">
        <f t="shared" si="5"/>
        <v>0</v>
      </c>
      <c r="O44" s="223" t="s">
        <v>74</v>
      </c>
      <c r="P44" s="27">
        <f>B44+M19</f>
        <v>0</v>
      </c>
      <c r="Q44" s="30"/>
      <c r="R44" s="30"/>
      <c r="S44" s="36"/>
      <c r="T44" s="36"/>
      <c r="U44" s="36"/>
      <c r="V44" s="36"/>
      <c r="W44" s="36"/>
      <c r="X44" s="36"/>
      <c r="Y44" s="36"/>
      <c r="Z44" s="36"/>
      <c r="AA44" s="36"/>
      <c r="AB44" s="36"/>
      <c r="AC44" s="36"/>
      <c r="AD44" s="36"/>
      <c r="AE44" s="36"/>
      <c r="AF44" s="36"/>
      <c r="AG44" s="36"/>
      <c r="AH44" s="36"/>
      <c r="AI44" s="36"/>
      <c r="AJ44" s="36"/>
      <c r="AK44" s="33"/>
      <c r="AL44" s="33"/>
      <c r="AM44" s="33"/>
      <c r="AN44" s="33"/>
      <c r="AO44" s="33"/>
      <c r="AP44" s="33"/>
      <c r="AQ44" s="33"/>
      <c r="AR44" s="33"/>
      <c r="AS44" s="33"/>
      <c r="AT44" s="33"/>
      <c r="AU44" s="33"/>
      <c r="AV44" s="33"/>
      <c r="AW44" s="33"/>
      <c r="AX44" s="33"/>
      <c r="AY44" s="33"/>
      <c r="AZ44" s="33"/>
      <c r="BA44" s="33"/>
      <c r="BB44" s="33"/>
      <c r="BC44" s="33"/>
      <c r="BD44" s="33"/>
    </row>
    <row r="45" spans="1:56" ht="17.25" thickTop="1" thickBot="1">
      <c r="A45" s="200" t="s">
        <v>170</v>
      </c>
      <c r="B45" s="201">
        <f>SUM(B41:B44)</f>
        <v>0</v>
      </c>
      <c r="C45" s="539">
        <f>SUM(C41:C44)</f>
        <v>0</v>
      </c>
      <c r="D45" s="540">
        <f>SUM(D41:D44)</f>
        <v>0</v>
      </c>
      <c r="E45" s="541"/>
      <c r="F45" s="538">
        <f>SUM(F41:F44)</f>
        <v>0</v>
      </c>
      <c r="G45"/>
      <c r="H45"/>
      <c r="I45"/>
      <c r="J45"/>
      <c r="K45"/>
      <c r="L45"/>
      <c r="M45"/>
      <c r="N45"/>
      <c r="O45" s="57" t="s">
        <v>170</v>
      </c>
      <c r="P45" s="167">
        <f>SUM(P41:P44)</f>
        <v>0</v>
      </c>
      <c r="Q45" s="30"/>
      <c r="R45" s="30"/>
      <c r="S45" s="36"/>
      <c r="T45" s="36"/>
      <c r="U45" s="36"/>
      <c r="V45" s="36"/>
      <c r="W45" s="36"/>
      <c r="X45" s="36"/>
      <c r="Y45" s="36"/>
      <c r="Z45" s="36"/>
      <c r="AA45" s="36"/>
      <c r="AB45" s="36"/>
      <c r="AC45" s="36"/>
      <c r="AD45" s="36"/>
      <c r="AE45" s="36"/>
      <c r="AF45" s="36"/>
      <c r="AG45" s="36"/>
      <c r="AH45" s="36"/>
      <c r="AI45" s="36"/>
      <c r="AJ45" s="36"/>
      <c r="AK45" s="33"/>
      <c r="AL45" s="33"/>
      <c r="AM45" s="33"/>
      <c r="AN45" s="33"/>
      <c r="AO45" s="33"/>
      <c r="AP45" s="33"/>
      <c r="AQ45" s="33"/>
      <c r="AR45" s="33"/>
      <c r="AS45" s="33"/>
      <c r="AT45" s="33"/>
      <c r="AU45" s="33"/>
      <c r="AV45" s="33"/>
      <c r="AW45" s="33"/>
      <c r="AX45" s="33"/>
      <c r="AY45" s="33"/>
      <c r="AZ45" s="33"/>
      <c r="BA45" s="33"/>
      <c r="BB45" s="33"/>
      <c r="BC45" s="33"/>
      <c r="BD45" s="33"/>
    </row>
    <row r="46" spans="1:56" ht="16.5" thickBot="1">
      <c r="A46" s="160"/>
      <c r="B46" s="67"/>
      <c r="C46" s="160"/>
      <c r="D46" s="160"/>
      <c r="E46" s="160"/>
      <c r="F46" s="161"/>
      <c r="G46"/>
      <c r="H46"/>
      <c r="I46"/>
      <c r="J46"/>
      <c r="K46"/>
      <c r="L46"/>
      <c r="M46"/>
      <c r="N46"/>
      <c r="O46" s="34"/>
      <c r="P46" s="34"/>
      <c r="Q46" s="30"/>
      <c r="R46" s="30"/>
      <c r="S46" s="36"/>
      <c r="T46" s="36"/>
      <c r="U46" s="36"/>
      <c r="V46" s="36"/>
      <c r="W46" s="36"/>
      <c r="X46" s="36"/>
      <c r="Y46" s="36"/>
      <c r="Z46" s="36"/>
      <c r="AA46" s="36"/>
      <c r="AB46" s="36"/>
      <c r="AC46" s="36"/>
      <c r="AD46" s="36"/>
      <c r="AE46" s="36"/>
      <c r="AF46" s="36"/>
      <c r="AG46" s="36"/>
      <c r="AH46" s="36"/>
      <c r="AI46" s="36"/>
      <c r="AJ46" s="36"/>
      <c r="AK46" s="33"/>
      <c r="AL46" s="33"/>
      <c r="AM46" s="33"/>
      <c r="AN46" s="33"/>
      <c r="AO46" s="33"/>
      <c r="AP46" s="33"/>
      <c r="AQ46" s="33"/>
      <c r="AR46" s="33"/>
      <c r="AS46" s="33"/>
      <c r="AT46" s="33"/>
      <c r="AU46" s="33"/>
      <c r="AV46" s="33"/>
      <c r="AW46" s="33"/>
      <c r="AX46" s="33"/>
      <c r="AY46" s="33"/>
      <c r="AZ46" s="33"/>
      <c r="BA46" s="33"/>
      <c r="BB46" s="33"/>
      <c r="BC46" s="33"/>
      <c r="BD46" s="33"/>
    </row>
    <row r="47" spans="1:56" ht="18.75">
      <c r="A47" s="649" t="s">
        <v>167</v>
      </c>
      <c r="B47" s="650"/>
      <c r="C47" s="650"/>
      <c r="D47" s="650"/>
      <c r="E47" s="650"/>
      <c r="F47" s="651"/>
      <c r="G47"/>
      <c r="H47"/>
      <c r="I47"/>
      <c r="J47"/>
      <c r="K47"/>
      <c r="L47"/>
      <c r="M47"/>
      <c r="N47"/>
      <c r="O47" s="643" t="s">
        <v>167</v>
      </c>
      <c r="P47" s="644"/>
      <c r="Q47" s="30"/>
      <c r="R47" s="30"/>
      <c r="S47" s="36"/>
      <c r="T47" s="36"/>
      <c r="U47" s="36"/>
      <c r="V47" s="36"/>
      <c r="W47" s="36"/>
      <c r="X47" s="36"/>
      <c r="Y47" s="36"/>
      <c r="Z47" s="36"/>
      <c r="AA47" s="36"/>
      <c r="AB47" s="36"/>
      <c r="AC47" s="36"/>
      <c r="AD47" s="36"/>
      <c r="AE47" s="36"/>
      <c r="AF47" s="36"/>
      <c r="AG47" s="36"/>
      <c r="AH47" s="36"/>
      <c r="AI47" s="36"/>
      <c r="AJ47" s="36"/>
      <c r="AK47" s="33"/>
      <c r="AL47" s="33"/>
      <c r="AM47" s="33"/>
      <c r="AN47" s="33"/>
      <c r="AO47" s="33"/>
      <c r="AP47" s="33"/>
      <c r="AQ47" s="33"/>
      <c r="AR47" s="33"/>
      <c r="AS47" s="33"/>
      <c r="AT47" s="33"/>
      <c r="AU47" s="33"/>
      <c r="AV47" s="33"/>
      <c r="AW47" s="33"/>
      <c r="AX47" s="33"/>
      <c r="AY47" s="33"/>
      <c r="AZ47" s="33"/>
      <c r="BA47" s="33"/>
      <c r="BB47" s="33"/>
      <c r="BC47" s="33"/>
      <c r="BD47" s="33"/>
    </row>
    <row r="48" spans="1:56" ht="38.25">
      <c r="A48" s="198" t="s">
        <v>80</v>
      </c>
      <c r="B48" s="32" t="s">
        <v>81</v>
      </c>
      <c r="C48" s="271" t="s">
        <v>174</v>
      </c>
      <c r="D48" s="271" t="s">
        <v>282</v>
      </c>
      <c r="E48" s="271" t="s">
        <v>173</v>
      </c>
      <c r="F48" s="248" t="s">
        <v>297</v>
      </c>
      <c r="G48"/>
      <c r="H48" s="43"/>
      <c r="I48" s="30"/>
      <c r="J48" s="30"/>
      <c r="K48" s="30"/>
      <c r="L48" s="30"/>
      <c r="M48" s="30"/>
      <c r="N48" s="30"/>
      <c r="O48" s="31" t="s">
        <v>80</v>
      </c>
      <c r="P48" s="32" t="s">
        <v>81</v>
      </c>
      <c r="Q48" s="30"/>
      <c r="R48" s="30"/>
      <c r="S48" s="36"/>
      <c r="T48" s="36"/>
      <c r="U48" s="36"/>
      <c r="V48" s="36"/>
      <c r="W48" s="36"/>
      <c r="X48" s="36"/>
      <c r="Y48" s="36"/>
      <c r="Z48" s="36"/>
      <c r="AA48" s="36"/>
      <c r="AB48" s="36"/>
      <c r="AC48" s="36"/>
      <c r="AD48" s="36"/>
      <c r="AE48" s="36"/>
      <c r="AF48" s="36"/>
      <c r="AG48" s="36"/>
      <c r="AH48" s="36"/>
      <c r="AI48" s="36"/>
      <c r="AJ48" s="36"/>
      <c r="AK48" s="33"/>
      <c r="AL48" s="33"/>
      <c r="AM48" s="33"/>
      <c r="AN48" s="33"/>
      <c r="AO48" s="33"/>
      <c r="AP48" s="33"/>
      <c r="AQ48" s="33"/>
      <c r="AR48" s="33"/>
      <c r="AS48" s="33"/>
      <c r="AT48" s="33"/>
      <c r="AU48" s="33"/>
      <c r="AV48" s="33"/>
      <c r="AW48" s="33"/>
      <c r="AX48" s="33"/>
      <c r="AY48" s="33"/>
      <c r="AZ48" s="33"/>
      <c r="BA48" s="33"/>
      <c r="BB48" s="33"/>
      <c r="BC48" s="33"/>
      <c r="BD48" s="33"/>
    </row>
    <row r="49" spans="1:56" ht="15">
      <c r="A49" s="194" t="s">
        <v>72</v>
      </c>
      <c r="B49" s="66">
        <f>'VA4'!G46</f>
        <v>0</v>
      </c>
      <c r="C49" s="633"/>
      <c r="D49" s="633"/>
      <c r="E49" s="387">
        <f>IF($J$52=0,0,$J$52*P49/$P$53)</f>
        <v>0</v>
      </c>
      <c r="F49" s="249">
        <f>SUM(B49:E49)</f>
        <v>0</v>
      </c>
      <c r="G49"/>
      <c r="H49" s="43"/>
      <c r="I49" s="30"/>
      <c r="J49" s="30"/>
      <c r="K49" s="30"/>
      <c r="L49" s="30"/>
      <c r="M49" s="30"/>
      <c r="N49" s="30"/>
      <c r="O49" s="55" t="s">
        <v>72</v>
      </c>
      <c r="P49" s="27">
        <f>B49</f>
        <v>0</v>
      </c>
      <c r="Q49" s="30"/>
      <c r="R49" s="30"/>
      <c r="S49" s="36"/>
      <c r="T49" s="36"/>
      <c r="U49" s="36"/>
      <c r="V49" s="36"/>
      <c r="W49" s="36"/>
      <c r="X49" s="36"/>
      <c r="Y49" s="36"/>
      <c r="Z49" s="36"/>
      <c r="AA49" s="36"/>
      <c r="AB49" s="36"/>
      <c r="AC49" s="36"/>
      <c r="AD49" s="36"/>
      <c r="AE49" s="36"/>
      <c r="AF49" s="36"/>
      <c r="AG49" s="36"/>
      <c r="AH49" s="36"/>
      <c r="AI49" s="36"/>
      <c r="AJ49" s="36"/>
      <c r="AK49" s="33"/>
      <c r="AL49" s="33"/>
      <c r="AM49" s="33"/>
      <c r="AN49" s="33"/>
      <c r="AO49" s="33"/>
      <c r="AP49" s="33"/>
      <c r="AQ49" s="33"/>
      <c r="AR49" s="33"/>
      <c r="AS49" s="33"/>
      <c r="AT49" s="33"/>
      <c r="AU49" s="33"/>
      <c r="AV49" s="33"/>
      <c r="AW49" s="33"/>
      <c r="AX49" s="33"/>
      <c r="AY49" s="33"/>
      <c r="AZ49" s="33"/>
      <c r="BA49" s="33"/>
      <c r="BB49" s="33"/>
      <c r="BC49" s="33"/>
      <c r="BD49" s="33"/>
    </row>
    <row r="50" spans="1:56" ht="15">
      <c r="A50" s="194" t="s">
        <v>101</v>
      </c>
      <c r="B50" s="66">
        <f>'VA4'!J46</f>
        <v>0</v>
      </c>
      <c r="C50" s="634"/>
      <c r="D50" s="637"/>
      <c r="E50" s="387">
        <f>IF($J$52=0,0,$J$52*P50/$P$53)</f>
        <v>0</v>
      </c>
      <c r="F50" s="249">
        <f t="shared" ref="F50:F52" si="7">SUM(B50:E50)</f>
        <v>0</v>
      </c>
      <c r="G50"/>
      <c r="H50" s="43"/>
      <c r="I50" s="300" t="s">
        <v>163</v>
      </c>
      <c r="J50" s="302"/>
      <c r="K50" s="30"/>
      <c r="L50" s="30"/>
      <c r="M50" s="30"/>
      <c r="N50" s="30"/>
      <c r="O50" s="55" t="s">
        <v>101</v>
      </c>
      <c r="P50" s="27">
        <f t="shared" ref="P50" si="8">B50</f>
        <v>0</v>
      </c>
      <c r="Q50" s="30"/>
      <c r="R50" s="30"/>
      <c r="S50" s="36"/>
      <c r="T50" s="36"/>
      <c r="U50" s="36"/>
      <c r="V50" s="36"/>
      <c r="W50" s="36"/>
      <c r="X50" s="36"/>
      <c r="Y50" s="36"/>
      <c r="Z50" s="36"/>
      <c r="AA50" s="36"/>
      <c r="AB50" s="36"/>
      <c r="AC50" s="36"/>
      <c r="AD50" s="36"/>
      <c r="AE50" s="36"/>
      <c r="AF50" s="36"/>
      <c r="AG50" s="36"/>
      <c r="AH50" s="36"/>
      <c r="AI50" s="36"/>
      <c r="AJ50" s="36"/>
      <c r="AK50" s="33"/>
      <c r="AL50" s="33"/>
      <c r="AM50" s="33"/>
      <c r="AN50" s="33"/>
      <c r="AO50" s="33"/>
      <c r="AP50" s="33"/>
      <c r="AQ50" s="33"/>
      <c r="AR50" s="33"/>
      <c r="AS50" s="33"/>
      <c r="AT50" s="33"/>
      <c r="AU50" s="33"/>
      <c r="AV50" s="33"/>
      <c r="AW50" s="33"/>
      <c r="AX50" s="33"/>
      <c r="AY50" s="33"/>
      <c r="AZ50" s="33"/>
      <c r="BA50" s="33"/>
      <c r="BB50" s="33"/>
      <c r="BC50" s="33"/>
      <c r="BD50" s="33"/>
    </row>
    <row r="51" spans="1:56" ht="15.75" thickBot="1">
      <c r="A51" s="194" t="s">
        <v>73</v>
      </c>
      <c r="B51" s="66">
        <f>'VA4'!L46</f>
        <v>0</v>
      </c>
      <c r="C51" s="383">
        <f>L20</f>
        <v>0</v>
      </c>
      <c r="D51" s="634"/>
      <c r="E51" s="387">
        <f>IF($J$52=0,0,$J$52*P51/$P$53)</f>
        <v>0</v>
      </c>
      <c r="F51" s="249">
        <f t="shared" si="7"/>
        <v>0</v>
      </c>
      <c r="G51"/>
      <c r="H51" s="43"/>
      <c r="I51" s="301" t="s">
        <v>85</v>
      </c>
      <c r="J51" s="390">
        <f>5%*P56</f>
        <v>0</v>
      </c>
      <c r="K51" s="30"/>
      <c r="L51" s="30"/>
      <c r="M51" s="52"/>
      <c r="N51" s="52"/>
      <c r="O51" s="55" t="s">
        <v>73</v>
      </c>
      <c r="P51" s="27">
        <f>B51+L20</f>
        <v>0</v>
      </c>
      <c r="Q51" s="30"/>
      <c r="R51" s="30"/>
      <c r="S51" s="36"/>
      <c r="T51" s="36"/>
      <c r="U51" s="36"/>
      <c r="V51" s="36"/>
      <c r="W51" s="36"/>
      <c r="X51" s="36"/>
      <c r="Y51" s="36"/>
      <c r="Z51" s="36"/>
      <c r="AA51" s="36"/>
      <c r="AB51" s="36"/>
      <c r="AC51" s="36"/>
      <c r="AD51" s="36"/>
      <c r="AE51" s="36"/>
      <c r="AF51" s="36"/>
      <c r="AG51" s="36"/>
      <c r="AH51" s="36"/>
      <c r="AI51" s="36"/>
      <c r="AJ51" s="36"/>
      <c r="AK51" s="33"/>
      <c r="AL51" s="33"/>
      <c r="AM51" s="33"/>
      <c r="AN51" s="33"/>
      <c r="AO51" s="33"/>
      <c r="AP51" s="33"/>
      <c r="AQ51" s="33"/>
      <c r="AR51" s="33"/>
      <c r="AS51" s="33"/>
      <c r="AT51" s="33"/>
      <c r="AU51" s="33"/>
      <c r="AV51" s="33"/>
      <c r="AW51" s="33"/>
      <c r="AX51" s="33"/>
      <c r="AY51" s="33"/>
      <c r="AZ51" s="33"/>
      <c r="BA51" s="33"/>
      <c r="BB51" s="33"/>
      <c r="BC51" s="33"/>
      <c r="BD51" s="33"/>
    </row>
    <row r="52" spans="1:56" ht="16.5" thickTop="1" thickBot="1">
      <c r="A52" s="195" t="s">
        <v>74</v>
      </c>
      <c r="B52" s="66">
        <f>'VA4'!U46</f>
        <v>0</v>
      </c>
      <c r="C52" s="504"/>
      <c r="D52" s="384">
        <f>M20</f>
        <v>0</v>
      </c>
      <c r="E52" s="387">
        <f>IF($J$52=0,0,$J$52*P52/$P$53)</f>
        <v>0</v>
      </c>
      <c r="F52" s="542">
        <f t="shared" si="7"/>
        <v>0</v>
      </c>
      <c r="G52"/>
      <c r="H52" s="47"/>
      <c r="I52" s="388" t="s">
        <v>86</v>
      </c>
      <c r="J52" s="84">
        <f>IF(B53&gt;J51,J51-P53,0)</f>
        <v>0</v>
      </c>
      <c r="K52" s="51"/>
      <c r="L52" s="30"/>
      <c r="M52" s="30"/>
      <c r="N52" s="30"/>
      <c r="O52" s="56" t="s">
        <v>74</v>
      </c>
      <c r="P52" s="27">
        <f>B52+M21</f>
        <v>0</v>
      </c>
      <c r="Q52" s="30"/>
      <c r="R52" s="30"/>
      <c r="S52" s="36"/>
      <c r="T52" s="36"/>
      <c r="U52" s="36"/>
      <c r="V52" s="36"/>
      <c r="W52" s="36"/>
      <c r="X52" s="36"/>
      <c r="Y52" s="36"/>
      <c r="Z52" s="36"/>
      <c r="AA52" s="36"/>
      <c r="AB52" s="36"/>
      <c r="AC52" s="36"/>
      <c r="AD52" s="36"/>
      <c r="AE52" s="36"/>
      <c r="AF52" s="36"/>
      <c r="AG52" s="36"/>
      <c r="AH52" s="36"/>
      <c r="AI52" s="36"/>
      <c r="AJ52" s="36"/>
      <c r="AK52" s="33"/>
      <c r="AL52" s="33"/>
      <c r="AM52" s="33"/>
      <c r="AN52" s="33"/>
      <c r="AO52" s="33"/>
      <c r="AP52" s="33"/>
      <c r="AQ52" s="33"/>
      <c r="AR52" s="33"/>
      <c r="AS52" s="33"/>
      <c r="AT52" s="33"/>
      <c r="AU52" s="33"/>
      <c r="AV52" s="33"/>
      <c r="AW52" s="33"/>
      <c r="AX52" s="33"/>
      <c r="AY52" s="33"/>
      <c r="AZ52" s="33"/>
      <c r="BA52" s="33"/>
      <c r="BB52" s="33"/>
      <c r="BC52" s="33"/>
      <c r="BD52" s="33"/>
    </row>
    <row r="53" spans="1:56" ht="17.25" thickTop="1" thickBot="1">
      <c r="A53" s="219" t="s">
        <v>169</v>
      </c>
      <c r="B53" s="268">
        <f>SUM(B49:B52)</f>
        <v>0</v>
      </c>
      <c r="C53" s="539">
        <f>SUM(C49:C52)</f>
        <v>0</v>
      </c>
      <c r="D53" s="540">
        <f>SUM(D49:D52)</f>
        <v>0</v>
      </c>
      <c r="E53" s="541">
        <f>SUM(E49:E52)</f>
        <v>0</v>
      </c>
      <c r="F53" s="538">
        <f>SUM(F49:F52)</f>
        <v>0</v>
      </c>
      <c r="G53" s="543"/>
      <c r="H53" s="46"/>
      <c r="I53" s="53"/>
      <c r="K53" s="30"/>
      <c r="L53" s="30"/>
      <c r="M53" s="30"/>
      <c r="N53" s="30"/>
      <c r="O53" s="298" t="s">
        <v>169</v>
      </c>
      <c r="P53" s="167">
        <f>SUM(P49:P52)</f>
        <v>0</v>
      </c>
      <c r="Q53" s="30"/>
      <c r="R53" s="30"/>
      <c r="S53" s="36"/>
      <c r="T53" s="36"/>
      <c r="U53" s="36"/>
      <c r="V53" s="36"/>
      <c r="W53" s="36"/>
      <c r="X53" s="36"/>
      <c r="Y53" s="36"/>
      <c r="Z53" s="36"/>
      <c r="AA53" s="36"/>
      <c r="AB53" s="36"/>
      <c r="AC53" s="36"/>
      <c r="AD53" s="36"/>
      <c r="AE53" s="36"/>
      <c r="AF53" s="36"/>
      <c r="AG53" s="36"/>
      <c r="AH53" s="36"/>
      <c r="AI53" s="36"/>
      <c r="AJ53" s="36"/>
      <c r="AK53" s="33"/>
      <c r="AL53" s="33"/>
      <c r="AM53" s="33"/>
      <c r="AN53" s="33"/>
      <c r="AO53" s="33"/>
      <c r="AP53" s="33"/>
      <c r="AQ53" s="33"/>
      <c r="AR53" s="33"/>
      <c r="AS53" s="33"/>
      <c r="AT53" s="33"/>
      <c r="AU53" s="33"/>
      <c r="AV53" s="33"/>
      <c r="AW53" s="33"/>
      <c r="AX53" s="33"/>
      <c r="AY53" s="33"/>
      <c r="AZ53" s="33"/>
      <c r="BA53" s="33"/>
      <c r="BB53" s="33"/>
      <c r="BC53" s="33"/>
      <c r="BD53" s="33"/>
    </row>
    <row r="54" spans="1:56" customFormat="1" ht="15.75" thickTop="1">
      <c r="C54" s="480"/>
      <c r="D54" s="288"/>
      <c r="O54" s="543">
        <f>B53+C53+D53</f>
        <v>0</v>
      </c>
    </row>
    <row r="55" spans="1:56" customFormat="1" ht="39" thickBot="1">
      <c r="A55" s="34"/>
      <c r="B55" s="199" t="s">
        <v>81</v>
      </c>
      <c r="C55" s="32" t="s">
        <v>174</v>
      </c>
      <c r="D55" s="32" t="s">
        <v>282</v>
      </c>
      <c r="E55" s="32" t="s">
        <v>173</v>
      </c>
      <c r="F55" s="244" t="s">
        <v>297</v>
      </c>
      <c r="H55" s="43"/>
      <c r="I55" s="30"/>
      <c r="M55" s="30"/>
      <c r="N55" s="30"/>
      <c r="O55" s="34"/>
      <c r="P55" s="34"/>
      <c r="Q55" s="30"/>
    </row>
    <row r="56" spans="1:56" ht="16.5" thickBot="1">
      <c r="A56" s="203" t="s">
        <v>237</v>
      </c>
      <c r="B56" s="205">
        <f>B29+B37+B45+B53</f>
        <v>0</v>
      </c>
      <c r="C56" s="548">
        <f>C29+C37+C45+C53</f>
        <v>0</v>
      </c>
      <c r="D56" s="548">
        <f>D29+D37+D45+D53</f>
        <v>0</v>
      </c>
      <c r="E56" s="548">
        <f>E29+E37+E45+E53</f>
        <v>0</v>
      </c>
      <c r="F56" s="546">
        <f>SUM(B56:E56)</f>
        <v>0</v>
      </c>
      <c r="G56" s="545"/>
      <c r="H56" s="46"/>
      <c r="I56" s="89"/>
      <c r="J56" s="30"/>
      <c r="K56" s="30"/>
      <c r="L56" s="30"/>
      <c r="M56" s="30"/>
      <c r="N56" s="30"/>
      <c r="O56" s="35" t="s">
        <v>161</v>
      </c>
      <c r="P56" s="202">
        <f>P53+P45+P37+P29</f>
        <v>0</v>
      </c>
      <c r="Q56" s="30"/>
      <c r="R56" s="30"/>
      <c r="S56" s="289"/>
      <c r="T56" s="289"/>
      <c r="U56" s="289"/>
      <c r="V56" s="289"/>
      <c r="W56" s="289"/>
      <c r="X56" s="289"/>
      <c r="Y56" s="289"/>
      <c r="Z56" s="289"/>
      <c r="AA56" s="289"/>
      <c r="AB56" s="289"/>
      <c r="AC56" s="289"/>
      <c r="AD56" s="289"/>
      <c r="AE56" s="289"/>
      <c r="AF56" s="289"/>
      <c r="AG56" s="289"/>
      <c r="AH56" s="289"/>
      <c r="AI56" s="289"/>
      <c r="AJ56" s="289"/>
      <c r="AK56" s="290"/>
      <c r="AL56" s="290"/>
      <c r="AM56" s="290"/>
      <c r="AN56" s="290"/>
      <c r="AO56" s="290"/>
      <c r="AP56" s="290"/>
      <c r="AQ56" s="290"/>
      <c r="AR56" s="290"/>
      <c r="AS56" s="290"/>
      <c r="AT56" s="290"/>
      <c r="AU56" s="290"/>
      <c r="AV56" s="290"/>
      <c r="AW56" s="290"/>
      <c r="AX56" s="290"/>
      <c r="AY56" s="290"/>
      <c r="AZ56" s="290"/>
      <c r="BA56" s="290"/>
      <c r="BB56" s="290"/>
      <c r="BC56" s="290"/>
      <c r="BD56" s="290"/>
    </row>
    <row r="57" spans="1:56" ht="18.75">
      <c r="A57" s="652" t="s">
        <v>239</v>
      </c>
      <c r="B57" s="652"/>
      <c r="C57" s="652"/>
      <c r="D57" s="652"/>
      <c r="E57" s="652"/>
      <c r="F57" s="547">
        <f>F56*60%</f>
        <v>0</v>
      </c>
      <c r="G57"/>
      <c r="H57" s="43"/>
      <c r="L57" s="30"/>
      <c r="M57" s="30"/>
      <c r="N57" s="30"/>
      <c r="O57" s="30"/>
      <c r="P57" s="30"/>
      <c r="Q57" s="30"/>
      <c r="R57" s="30"/>
      <c r="S57" s="36"/>
      <c r="T57" s="36"/>
      <c r="U57" s="36"/>
      <c r="V57" s="36"/>
      <c r="W57" s="36"/>
      <c r="X57" s="36"/>
      <c r="Y57" s="36"/>
      <c r="Z57" s="36"/>
      <c r="AA57" s="36"/>
      <c r="AB57" s="36"/>
      <c r="AC57" s="36"/>
      <c r="AD57" s="36"/>
      <c r="AE57" s="36"/>
      <c r="AF57" s="36"/>
      <c r="AG57" s="36"/>
      <c r="AH57" s="36"/>
      <c r="AI57" s="36"/>
      <c r="AJ57" s="36"/>
      <c r="AK57" s="33"/>
      <c r="AL57" s="33"/>
      <c r="AM57" s="33"/>
      <c r="AN57" s="33"/>
      <c r="AO57" s="33"/>
      <c r="AP57" s="33"/>
      <c r="AQ57" s="33"/>
      <c r="AR57" s="33"/>
      <c r="AS57" s="33"/>
      <c r="AT57" s="33"/>
      <c r="AU57" s="33"/>
      <c r="AV57" s="33"/>
      <c r="AW57" s="33"/>
      <c r="AX57" s="33"/>
      <c r="AY57" s="33"/>
      <c r="AZ57" s="33"/>
      <c r="BA57" s="33"/>
      <c r="BB57" s="33"/>
      <c r="BC57" s="33"/>
      <c r="BD57" s="33"/>
    </row>
    <row r="58" spans="1:56" ht="15.75" thickBot="1">
      <c r="A58"/>
      <c r="B58"/>
      <c r="C58"/>
      <c r="D58"/>
      <c r="E58"/>
      <c r="F58"/>
      <c r="G58"/>
      <c r="H58" s="43"/>
      <c r="J58" s="30"/>
      <c r="K58" s="30"/>
      <c r="L58" s="30"/>
      <c r="M58" s="30"/>
      <c r="N58" s="30"/>
      <c r="O58" s="34"/>
      <c r="P58" s="34"/>
      <c r="Q58" s="30"/>
      <c r="R58" s="30"/>
      <c r="S58" s="36"/>
      <c r="T58" s="36"/>
      <c r="U58" s="36"/>
      <c r="V58" s="36"/>
      <c r="W58" s="36"/>
      <c r="X58" s="36"/>
      <c r="Y58" s="36"/>
      <c r="Z58" s="36"/>
      <c r="AA58" s="36"/>
      <c r="AB58" s="36"/>
      <c r="AC58" s="36"/>
      <c r="AD58" s="36"/>
      <c r="AE58" s="36"/>
      <c r="AF58" s="36"/>
      <c r="AG58" s="36"/>
      <c r="AH58" s="36"/>
      <c r="AI58" s="36"/>
      <c r="AJ58" s="36"/>
      <c r="AK58" s="33"/>
      <c r="AL58" s="33"/>
      <c r="AM58" s="33"/>
      <c r="AN58" s="33"/>
      <c r="AO58" s="33"/>
      <c r="AP58" s="33"/>
      <c r="AQ58" s="33"/>
      <c r="AR58" s="33"/>
      <c r="AS58" s="33"/>
      <c r="AT58" s="33"/>
      <c r="AU58" s="33"/>
      <c r="AV58" s="33"/>
      <c r="AW58" s="33"/>
      <c r="AX58" s="33"/>
      <c r="AY58" s="33"/>
      <c r="AZ58" s="33"/>
      <c r="BA58" s="33"/>
      <c r="BB58" s="33"/>
      <c r="BC58" s="33"/>
      <c r="BD58" s="33"/>
    </row>
    <row r="59" spans="1:56" ht="18.75">
      <c r="A59" s="645" t="s">
        <v>162</v>
      </c>
      <c r="B59" s="646"/>
      <c r="C59" s="647"/>
      <c r="D59" s="647"/>
      <c r="E59" s="646"/>
      <c r="F59" s="648"/>
      <c r="G59"/>
      <c r="H59" s="43"/>
      <c r="J59" s="30"/>
      <c r="K59" s="30"/>
      <c r="L59" s="30"/>
      <c r="M59" s="30"/>
      <c r="N59" s="30"/>
      <c r="O59" s="659" t="s">
        <v>162</v>
      </c>
      <c r="P59" s="660"/>
      <c r="Q59" s="30"/>
      <c r="R59" s="30"/>
      <c r="S59" s="282"/>
      <c r="T59" s="282"/>
      <c r="U59" s="282"/>
      <c r="V59" s="282"/>
      <c r="W59" s="282"/>
      <c r="X59" s="282"/>
      <c r="Y59" s="282"/>
      <c r="Z59" s="282"/>
      <c r="AA59" s="282"/>
      <c r="AB59" s="282"/>
      <c r="AC59" s="282"/>
      <c r="AD59" s="282"/>
      <c r="AE59" s="282"/>
      <c r="AF59" s="282"/>
      <c r="AG59" s="282"/>
      <c r="AH59" s="282"/>
      <c r="AI59" s="282"/>
      <c r="AJ59" s="282"/>
      <c r="AK59" s="283"/>
      <c r="AL59" s="283"/>
      <c r="AM59" s="283"/>
      <c r="AN59" s="283"/>
      <c r="AO59" s="283"/>
      <c r="AP59" s="283"/>
      <c r="AQ59" s="283"/>
      <c r="AR59" s="283"/>
      <c r="AS59" s="283"/>
      <c r="AT59" s="283"/>
      <c r="AU59" s="283"/>
      <c r="AV59" s="283"/>
      <c r="AW59" s="283"/>
      <c r="AX59" s="283"/>
      <c r="AY59" s="283"/>
      <c r="AZ59" s="283"/>
      <c r="BA59" s="283"/>
      <c r="BB59" s="283"/>
      <c r="BC59" s="283"/>
      <c r="BD59" s="283"/>
    </row>
    <row r="60" spans="1:56" ht="15">
      <c r="A60" s="220" t="s">
        <v>80</v>
      </c>
      <c r="B60" s="221" t="s">
        <v>81</v>
      </c>
      <c r="C60" s="392"/>
      <c r="D60" s="392"/>
      <c r="E60" s="221" t="s">
        <v>159</v>
      </c>
      <c r="F60" s="303" t="s">
        <v>158</v>
      </c>
      <c r="G60"/>
      <c r="H60" s="43"/>
      <c r="J60" s="30"/>
      <c r="K60" s="30"/>
      <c r="L60" s="30"/>
      <c r="M60" s="30"/>
      <c r="N60" s="30"/>
      <c r="O60" s="299" t="s">
        <v>80</v>
      </c>
      <c r="P60" s="221" t="s">
        <v>81</v>
      </c>
      <c r="Q60" s="30"/>
      <c r="R60" s="30"/>
      <c r="S60" s="36"/>
      <c r="T60" s="36"/>
      <c r="U60" s="36"/>
      <c r="V60" s="36"/>
      <c r="W60" s="36"/>
      <c r="X60" s="36"/>
      <c r="Y60" s="36"/>
      <c r="Z60" s="36"/>
      <c r="AA60" s="36"/>
      <c r="AB60" s="36"/>
      <c r="AC60" s="36"/>
      <c r="AD60" s="36"/>
      <c r="AE60" s="36"/>
      <c r="AF60" s="36"/>
      <c r="AG60" s="36"/>
      <c r="AH60" s="36"/>
      <c r="AI60" s="36"/>
      <c r="AJ60" s="36"/>
      <c r="AK60" s="33"/>
      <c r="AL60" s="33"/>
      <c r="AM60" s="33"/>
      <c r="AN60" s="33"/>
      <c r="AO60" s="33"/>
      <c r="AP60" s="33"/>
      <c r="AQ60" s="33"/>
      <c r="AR60" s="33"/>
      <c r="AS60" s="33"/>
      <c r="AT60" s="33"/>
      <c r="AU60" s="33"/>
      <c r="AV60" s="33"/>
      <c r="AW60" s="33"/>
      <c r="AX60" s="33"/>
      <c r="AY60" s="33"/>
      <c r="AZ60" s="33"/>
      <c r="BA60" s="33"/>
      <c r="BB60" s="33"/>
      <c r="BC60" s="33"/>
      <c r="BD60" s="33"/>
    </row>
    <row r="61" spans="1:56" ht="15">
      <c r="A61" s="378" t="s">
        <v>233</v>
      </c>
      <c r="B61" s="391">
        <f>SUMIF(INVEST!$C$11:$C$19,SYNTHESE!A61,INVEST!$E$11:$E$19)</f>
        <v>0</v>
      </c>
      <c r="C61" s="392"/>
      <c r="D61" s="392"/>
      <c r="E61" s="653"/>
      <c r="F61" s="656"/>
      <c r="G61"/>
      <c r="H61" s="43"/>
      <c r="J61" s="30"/>
      <c r="K61" s="30"/>
      <c r="L61" s="30"/>
      <c r="M61" s="30"/>
      <c r="N61" s="30"/>
      <c r="O61" s="378" t="s">
        <v>233</v>
      </c>
      <c r="P61" s="27">
        <f>B61</f>
        <v>0</v>
      </c>
      <c r="Q61" s="30"/>
      <c r="R61" s="30"/>
      <c r="S61" s="36"/>
      <c r="T61" s="36"/>
      <c r="U61" s="36"/>
      <c r="V61" s="36"/>
      <c r="W61" s="36"/>
      <c r="X61" s="36"/>
      <c r="Y61" s="36"/>
      <c r="Z61" s="36"/>
      <c r="AA61" s="36"/>
      <c r="AB61" s="36"/>
      <c r="AC61" s="36"/>
      <c r="AD61" s="36"/>
      <c r="AE61" s="36"/>
      <c r="AF61" s="36"/>
      <c r="AG61" s="36"/>
      <c r="AH61" s="36"/>
      <c r="AI61" s="36"/>
      <c r="AJ61" s="36"/>
      <c r="AK61" s="33"/>
      <c r="AL61" s="33"/>
      <c r="AM61" s="33"/>
      <c r="AN61" s="33"/>
      <c r="AO61" s="33"/>
      <c r="AP61" s="33"/>
      <c r="AQ61" s="33"/>
      <c r="AR61" s="33"/>
      <c r="AS61" s="33"/>
      <c r="AT61" s="33"/>
      <c r="AU61" s="33"/>
      <c r="AV61" s="33"/>
      <c r="AW61" s="33"/>
      <c r="AX61" s="33"/>
      <c r="AY61" s="33"/>
      <c r="AZ61" s="33"/>
      <c r="BA61" s="33"/>
      <c r="BB61" s="33"/>
      <c r="BC61" s="33"/>
      <c r="BD61" s="33"/>
    </row>
    <row r="62" spans="1:56" ht="15">
      <c r="A62" s="378" t="s">
        <v>234</v>
      </c>
      <c r="B62" s="391">
        <f>SUMIF(INVEST!$C$11:$C$19,SYNTHESE!A62,INVEST!$E$11:$E$19)</f>
        <v>0</v>
      </c>
      <c r="C62" s="392"/>
      <c r="D62" s="392"/>
      <c r="E62" s="654"/>
      <c r="F62" s="657"/>
      <c r="G62"/>
      <c r="H62" s="43"/>
      <c r="J62" s="30"/>
      <c r="K62" s="30"/>
      <c r="L62" s="30"/>
      <c r="M62" s="30"/>
      <c r="N62" s="30"/>
      <c r="O62" s="378" t="s">
        <v>234</v>
      </c>
      <c r="P62" s="27">
        <f t="shared" ref="P62:P64" si="9">B62</f>
        <v>0</v>
      </c>
      <c r="Q62" s="30"/>
      <c r="S62" s="36"/>
      <c r="T62" s="36"/>
      <c r="U62" s="36"/>
      <c r="V62" s="36"/>
      <c r="W62" s="36"/>
      <c r="X62" s="36"/>
      <c r="Y62" s="36"/>
      <c r="Z62" s="36"/>
      <c r="AA62" s="36"/>
      <c r="AB62" s="36"/>
      <c r="AC62" s="36"/>
      <c r="AD62" s="36"/>
      <c r="AE62" s="36"/>
      <c r="AF62" s="36"/>
      <c r="AG62" s="36"/>
      <c r="AH62" s="36"/>
      <c r="AI62" s="36"/>
      <c r="AJ62" s="36"/>
      <c r="AK62" s="33"/>
      <c r="AL62" s="33"/>
      <c r="AM62" s="33"/>
      <c r="AN62" s="33"/>
      <c r="AO62" s="33"/>
      <c r="AP62" s="33"/>
      <c r="AQ62" s="33"/>
      <c r="AR62" s="33"/>
      <c r="AS62" s="33"/>
      <c r="AT62" s="33"/>
      <c r="AU62" s="33"/>
      <c r="AV62" s="33"/>
      <c r="AW62" s="33"/>
      <c r="AX62" s="33"/>
      <c r="AY62" s="33"/>
      <c r="AZ62" s="33"/>
      <c r="BA62" s="33"/>
      <c r="BB62" s="33"/>
      <c r="BC62" s="33"/>
      <c r="BD62" s="33"/>
    </row>
    <row r="63" spans="1:56" ht="15">
      <c r="A63" s="378" t="s">
        <v>235</v>
      </c>
      <c r="B63" s="391">
        <f>SUMIF(INVEST!$C$11:$C$19,SYNTHESE!A63,INVEST!$E$11:$E$19)</f>
        <v>0</v>
      </c>
      <c r="C63" s="392"/>
      <c r="D63" s="392"/>
      <c r="E63" s="654"/>
      <c r="F63" s="657"/>
      <c r="G63"/>
      <c r="H63" s="43"/>
      <c r="I63" s="641" t="s">
        <v>175</v>
      </c>
      <c r="J63" s="642"/>
      <c r="K63" s="30"/>
      <c r="L63" s="30"/>
      <c r="M63" s="52"/>
      <c r="N63" s="52"/>
      <c r="O63" s="378" t="s">
        <v>235</v>
      </c>
      <c r="P63" s="27">
        <f t="shared" si="9"/>
        <v>0</v>
      </c>
      <c r="Q63" s="30"/>
      <c r="R63" s="30"/>
      <c r="S63" s="36"/>
      <c r="T63" s="36"/>
      <c r="U63" s="36"/>
      <c r="V63" s="36"/>
      <c r="W63" s="36"/>
      <c r="X63" s="36"/>
      <c r="Y63" s="36"/>
      <c r="Z63" s="36"/>
      <c r="AA63" s="36"/>
      <c r="AB63" s="36"/>
      <c r="AC63" s="36"/>
      <c r="AD63" s="36"/>
      <c r="AE63" s="36"/>
      <c r="AF63" s="36"/>
      <c r="AG63" s="36"/>
      <c r="AH63" s="36"/>
      <c r="AI63" s="36"/>
      <c r="AJ63" s="36"/>
      <c r="AK63" s="33"/>
      <c r="AL63" s="33"/>
      <c r="AM63" s="33"/>
      <c r="AN63" s="33"/>
      <c r="AO63" s="33"/>
      <c r="AP63" s="33"/>
      <c r="AQ63" s="33"/>
      <c r="AR63" s="33"/>
      <c r="AS63" s="33"/>
      <c r="AT63" s="33"/>
      <c r="AU63" s="33"/>
      <c r="AV63" s="33"/>
      <c r="AW63" s="33"/>
      <c r="AX63" s="33"/>
      <c r="AY63" s="33"/>
      <c r="AZ63" s="33"/>
      <c r="BA63" s="33"/>
      <c r="BB63" s="33"/>
      <c r="BC63" s="33"/>
      <c r="BD63" s="33"/>
    </row>
    <row r="64" spans="1:56" ht="15.75" thickBot="1">
      <c r="A64" s="378" t="s">
        <v>236</v>
      </c>
      <c r="B64" s="391">
        <f>SUMIF(INVEST!$C$11:$C$19,SYNTHESE!A64,INVEST!$E$11:$E$19)</f>
        <v>0</v>
      </c>
      <c r="C64" s="392"/>
      <c r="D64" s="392"/>
      <c r="E64" s="655"/>
      <c r="F64" s="658"/>
      <c r="G64"/>
      <c r="H64" s="47"/>
      <c r="I64" s="301" t="s">
        <v>85</v>
      </c>
      <c r="J64" s="191">
        <v>300000</v>
      </c>
      <c r="K64" s="51"/>
      <c r="L64" s="30"/>
      <c r="M64" s="30"/>
      <c r="N64" s="30"/>
      <c r="O64" s="378" t="s">
        <v>236</v>
      </c>
      <c r="P64" s="27">
        <f t="shared" si="9"/>
        <v>0</v>
      </c>
      <c r="Q64" s="30"/>
      <c r="R64" s="30"/>
      <c r="S64" s="36"/>
      <c r="T64" s="36"/>
      <c r="U64" s="36"/>
      <c r="V64" s="36"/>
      <c r="W64" s="36"/>
      <c r="X64" s="36"/>
      <c r="Y64" s="36"/>
      <c r="Z64" s="36"/>
      <c r="AA64" s="36"/>
      <c r="AB64" s="36"/>
      <c r="AC64" s="36"/>
      <c r="AD64" s="36"/>
      <c r="AE64" s="36"/>
      <c r="AF64" s="36"/>
      <c r="AG64" s="36"/>
      <c r="AH64" s="36"/>
      <c r="AI64" s="36"/>
      <c r="AJ64" s="36"/>
      <c r="AK64" s="33"/>
      <c r="AL64" s="33"/>
      <c r="AM64" s="33"/>
      <c r="AN64" s="33"/>
      <c r="AO64" s="33"/>
      <c r="AP64" s="33"/>
      <c r="AQ64" s="33"/>
      <c r="AR64" s="33"/>
      <c r="AS64" s="33"/>
      <c r="AT64" s="33"/>
      <c r="AU64" s="33"/>
      <c r="AV64" s="33"/>
      <c r="AW64" s="33"/>
      <c r="AX64" s="33"/>
      <c r="AY64" s="33"/>
      <c r="AZ64" s="33"/>
      <c r="BA64" s="33"/>
      <c r="BB64" s="33"/>
      <c r="BC64" s="33"/>
      <c r="BD64" s="33"/>
    </row>
    <row r="65" spans="1:56 1027:1028" ht="17.25" thickTop="1" thickBot="1">
      <c r="A65" s="219" t="s">
        <v>75</v>
      </c>
      <c r="B65" s="268">
        <f>SUM(B61:B64)</f>
        <v>0</v>
      </c>
      <c r="C65" s="392"/>
      <c r="D65" s="392"/>
      <c r="E65" s="548">
        <f>J65</f>
        <v>0</v>
      </c>
      <c r="F65" s="250">
        <f>IF(J65=0,P65,B65+J65)</f>
        <v>0</v>
      </c>
      <c r="G65"/>
      <c r="H65" s="46"/>
      <c r="I65" s="388" t="s">
        <v>86</v>
      </c>
      <c r="J65" s="84">
        <f>IF((F56+P65)&gt;J64,J64-(F56+P65),0)</f>
        <v>0</v>
      </c>
      <c r="K65" s="30"/>
      <c r="L65" s="30"/>
      <c r="M65" s="30"/>
      <c r="N65" s="30"/>
      <c r="O65" s="298" t="s">
        <v>168</v>
      </c>
      <c r="P65" s="167">
        <f>SUM(P61:P64)</f>
        <v>0</v>
      </c>
      <c r="Q65" s="30"/>
      <c r="R65" s="30"/>
      <c r="S65" s="42"/>
      <c r="T65" s="42"/>
      <c r="U65" s="42"/>
      <c r="V65" s="42"/>
      <c r="W65" s="54"/>
      <c r="X65" s="54"/>
      <c r="Y65" s="54"/>
      <c r="Z65" s="54"/>
      <c r="AA65" s="54"/>
      <c r="AB65" s="54"/>
      <c r="AC65" s="54"/>
      <c r="AD65" s="54"/>
      <c r="AE65" s="54"/>
      <c r="AF65" s="54"/>
      <c r="AG65" s="54"/>
      <c r="AH65" s="54"/>
      <c r="AI65" s="54"/>
      <c r="AJ65" s="54"/>
      <c r="AK65" s="54"/>
      <c r="AL65" s="54"/>
      <c r="AM65" s="54"/>
      <c r="AN65" s="54"/>
      <c r="AO65" s="54"/>
      <c r="AP65" s="54"/>
    </row>
    <row r="66" spans="1:56 1027:1028" ht="15.75" thickTop="1">
      <c r="A66"/>
      <c r="B66"/>
      <c r="C66"/>
      <c r="D66"/>
      <c r="E66"/>
      <c r="F66"/>
      <c r="G66"/>
      <c r="H66"/>
      <c r="I66"/>
      <c r="L66" s="30"/>
      <c r="M66"/>
      <c r="N66"/>
      <c r="O66"/>
      <c r="P66"/>
      <c r="Q66"/>
      <c r="R66" s="30"/>
      <c r="S66" s="36"/>
      <c r="T66" s="36"/>
      <c r="U66" s="36"/>
      <c r="V66" s="36"/>
      <c r="W66" s="36"/>
      <c r="X66" s="36"/>
      <c r="Y66" s="36"/>
      <c r="Z66" s="36"/>
      <c r="AA66" s="36"/>
      <c r="AB66" s="36"/>
      <c r="AC66" s="36"/>
      <c r="AD66" s="36"/>
      <c r="AE66" s="36"/>
      <c r="AF66" s="36"/>
      <c r="AG66" s="36"/>
      <c r="AH66" s="36"/>
      <c r="AI66" s="36"/>
      <c r="AJ66" s="36"/>
      <c r="AK66" s="33"/>
      <c r="AL66" s="33"/>
      <c r="AM66" s="33"/>
      <c r="AN66" s="33"/>
      <c r="AO66" s="33"/>
      <c r="AP66" s="33"/>
      <c r="AQ66" s="33"/>
      <c r="AR66" s="33"/>
      <c r="AS66" s="33"/>
      <c r="AT66" s="33"/>
      <c r="AU66" s="33"/>
      <c r="AV66" s="33"/>
      <c r="AW66" s="33"/>
      <c r="AX66" s="33"/>
      <c r="AY66" s="33"/>
      <c r="AZ66" s="33"/>
      <c r="BA66" s="33"/>
      <c r="BB66" s="33"/>
      <c r="BC66" s="33"/>
      <c r="BD66" s="33"/>
    </row>
    <row r="67" spans="1:56 1027:1028" ht="15">
      <c r="A67"/>
      <c r="B67"/>
      <c r="C67"/>
      <c r="D67"/>
      <c r="E67"/>
      <c r="F67"/>
      <c r="G67"/>
      <c r="H67"/>
      <c r="I67"/>
      <c r="L67" s="30"/>
      <c r="M67"/>
      <c r="N67"/>
      <c r="O67"/>
      <c r="P67"/>
      <c r="Q67"/>
      <c r="R67" s="30"/>
      <c r="S67" s="363"/>
      <c r="T67" s="363"/>
      <c r="U67" s="363"/>
      <c r="V67" s="363"/>
      <c r="W67" s="363"/>
      <c r="X67" s="363"/>
      <c r="Y67" s="363"/>
      <c r="Z67" s="363"/>
      <c r="AA67" s="363"/>
      <c r="AB67" s="363"/>
      <c r="AC67" s="363"/>
      <c r="AD67" s="363"/>
      <c r="AE67" s="363"/>
      <c r="AF67" s="363"/>
      <c r="AG67" s="363"/>
      <c r="AH67" s="363"/>
      <c r="AI67" s="363"/>
      <c r="AJ67" s="363"/>
      <c r="AK67" s="364"/>
      <c r="AL67" s="364"/>
      <c r="AM67" s="364"/>
      <c r="AN67" s="364"/>
      <c r="AO67" s="364"/>
      <c r="AP67" s="364"/>
      <c r="AQ67" s="364"/>
      <c r="AR67" s="364"/>
      <c r="AS67" s="364"/>
      <c r="AT67" s="364"/>
      <c r="AU67" s="364"/>
      <c r="AV67" s="364"/>
      <c r="AW67" s="364"/>
      <c r="AX67" s="364"/>
      <c r="AY67" s="364"/>
      <c r="AZ67" s="364"/>
      <c r="BA67" s="364"/>
      <c r="BB67" s="364"/>
      <c r="BC67" s="364"/>
      <c r="BD67" s="364"/>
    </row>
    <row r="68" spans="1:56 1027:1028" ht="15">
      <c r="A68"/>
      <c r="B68"/>
      <c r="C68"/>
      <c r="D68"/>
      <c r="E68"/>
      <c r="F68"/>
      <c r="G68"/>
      <c r="H68"/>
      <c r="I68"/>
      <c r="L68" s="30"/>
      <c r="M68"/>
      <c r="N68"/>
      <c r="O68"/>
      <c r="P68"/>
      <c r="Q68"/>
      <c r="R68" s="30"/>
      <c r="S68" s="363"/>
      <c r="T68" s="363"/>
      <c r="U68" s="363"/>
      <c r="V68" s="363"/>
      <c r="W68" s="363"/>
      <c r="X68" s="363"/>
      <c r="Y68" s="363"/>
      <c r="Z68" s="363"/>
      <c r="AA68" s="363"/>
      <c r="AB68" s="363"/>
      <c r="AC68" s="363"/>
      <c r="AD68" s="363"/>
      <c r="AE68" s="363"/>
      <c r="AF68" s="363"/>
      <c r="AG68" s="363"/>
      <c r="AH68" s="363"/>
      <c r="AI68" s="363"/>
      <c r="AJ68" s="363"/>
      <c r="AK68" s="364"/>
      <c r="AL68" s="364"/>
      <c r="AM68" s="364"/>
      <c r="AN68" s="364"/>
      <c r="AO68" s="364"/>
      <c r="AP68" s="364"/>
      <c r="AQ68" s="364"/>
      <c r="AR68" s="364"/>
      <c r="AS68" s="364"/>
      <c r="AT68" s="364"/>
      <c r="AU68" s="364"/>
      <c r="AV68" s="364"/>
      <c r="AW68" s="364"/>
      <c r="AX68" s="364"/>
      <c r="AY68" s="364"/>
      <c r="AZ68" s="364"/>
      <c r="BA68" s="364"/>
      <c r="BB68" s="364"/>
      <c r="BC68" s="364"/>
      <c r="BD68" s="364"/>
    </row>
    <row r="69" spans="1:56 1027:1028" ht="15">
      <c r="A69"/>
      <c r="B69"/>
      <c r="C69"/>
      <c r="D69"/>
      <c r="E69"/>
      <c r="F69"/>
      <c r="G69"/>
      <c r="H69"/>
      <c r="I69"/>
      <c r="L69" s="30"/>
      <c r="M69"/>
      <c r="N69"/>
      <c r="O69"/>
      <c r="P69"/>
      <c r="Q69"/>
      <c r="R69" s="30"/>
      <c r="S69" s="363"/>
      <c r="T69" s="363"/>
      <c r="U69" s="363"/>
      <c r="V69" s="363"/>
      <c r="W69" s="363"/>
      <c r="X69" s="363"/>
      <c r="Y69" s="363"/>
      <c r="Z69" s="363"/>
      <c r="AA69" s="363"/>
      <c r="AB69" s="363"/>
      <c r="AC69" s="363"/>
      <c r="AD69" s="363"/>
      <c r="AE69" s="363"/>
      <c r="AF69" s="363"/>
      <c r="AG69" s="363"/>
      <c r="AH69" s="363"/>
      <c r="AI69" s="363"/>
      <c r="AJ69" s="363"/>
      <c r="AK69" s="364"/>
      <c r="AL69" s="364"/>
      <c r="AM69" s="364"/>
      <c r="AN69" s="364"/>
      <c r="AO69" s="364"/>
      <c r="AP69" s="364"/>
      <c r="AQ69" s="364"/>
      <c r="AR69" s="364"/>
      <c r="AS69" s="364"/>
      <c r="AT69" s="364"/>
      <c r="AU69" s="364"/>
      <c r="AV69" s="364"/>
      <c r="AW69" s="364"/>
      <c r="AX69" s="364"/>
      <c r="AY69" s="364"/>
      <c r="AZ69" s="364"/>
      <c r="BA69" s="364"/>
      <c r="BB69" s="364"/>
      <c r="BC69" s="364"/>
      <c r="BD69" s="364"/>
    </row>
    <row r="70" spans="1:56 1027:1028" customFormat="1" ht="39" thickBot="1">
      <c r="A70" s="34"/>
      <c r="B70" s="199" t="s">
        <v>81</v>
      </c>
      <c r="C70" s="32" t="s">
        <v>174</v>
      </c>
      <c r="D70" s="32" t="s">
        <v>282</v>
      </c>
      <c r="E70" s="32" t="s">
        <v>173</v>
      </c>
      <c r="F70" s="244" t="s">
        <v>297</v>
      </c>
      <c r="H70" s="43"/>
      <c r="I70" s="30"/>
      <c r="M70" s="30"/>
      <c r="N70" s="30"/>
      <c r="O70" s="34"/>
      <c r="P70" s="34"/>
      <c r="Q70" s="30"/>
    </row>
    <row r="71" spans="1:56 1027:1028" ht="16.5" thickBot="1">
      <c r="A71" s="203" t="s">
        <v>238</v>
      </c>
      <c r="B71" s="205">
        <f>B65</f>
        <v>0</v>
      </c>
      <c r="C71" s="204">
        <f>C65+C45+C37+C29</f>
        <v>0</v>
      </c>
      <c r="D71" s="204">
        <f>D65+D45+D37+D29</f>
        <v>0</v>
      </c>
      <c r="E71" s="548">
        <f>E65</f>
        <v>0</v>
      </c>
      <c r="F71" s="245">
        <f>B71+E71</f>
        <v>0</v>
      </c>
      <c r="G71"/>
      <c r="H71" s="46"/>
      <c r="I71" s="89"/>
      <c r="J71" s="30"/>
      <c r="K71" s="30"/>
      <c r="L71" s="30"/>
      <c r="M71" s="30"/>
      <c r="N71" s="30"/>
      <c r="Q71" s="30"/>
      <c r="R71" s="30"/>
      <c r="S71" s="36"/>
      <c r="T71" s="36"/>
      <c r="U71" s="36"/>
      <c r="V71" s="36"/>
      <c r="W71" s="36"/>
      <c r="X71" s="36"/>
      <c r="Y71" s="36"/>
      <c r="Z71" s="36"/>
      <c r="AA71" s="36"/>
      <c r="AB71" s="36"/>
      <c r="AC71" s="36"/>
      <c r="AD71" s="36"/>
      <c r="AE71" s="36"/>
      <c r="AF71" s="36"/>
      <c r="AG71" s="36"/>
      <c r="AH71" s="36"/>
      <c r="AI71" s="36"/>
      <c r="AJ71" s="36"/>
      <c r="AK71" s="33"/>
      <c r="AL71" s="33"/>
      <c r="AM71" s="33"/>
      <c r="AN71" s="33"/>
      <c r="AO71" s="33"/>
      <c r="AP71" s="33"/>
      <c r="AQ71" s="33"/>
      <c r="AR71" s="33"/>
      <c r="AS71" s="33"/>
      <c r="AT71" s="33"/>
      <c r="AU71" s="33"/>
      <c r="AV71" s="33"/>
      <c r="AW71" s="33"/>
      <c r="AX71" s="33"/>
      <c r="AY71" s="33"/>
      <c r="AZ71" s="33"/>
      <c r="BA71" s="33"/>
      <c r="BB71" s="33"/>
      <c r="BC71" s="33"/>
      <c r="BD71" s="33"/>
    </row>
    <row r="72" spans="1:56 1027:1028" s="37" customFormat="1" ht="18.75">
      <c r="A72" s="652" t="s">
        <v>240</v>
      </c>
      <c r="B72" s="652"/>
      <c r="C72" s="652"/>
      <c r="D72" s="652"/>
      <c r="E72" s="652"/>
      <c r="F72" s="547">
        <f>F71*40%</f>
        <v>0</v>
      </c>
      <c r="G72"/>
      <c r="L72" s="30"/>
      <c r="Q72" s="30"/>
      <c r="R72" s="30"/>
      <c r="S72" s="42"/>
      <c r="T72" s="54"/>
      <c r="U72" s="54"/>
      <c r="V72" s="54"/>
      <c r="W72" s="54"/>
      <c r="X72" s="54"/>
      <c r="Y72" s="54"/>
      <c r="Z72" s="54"/>
      <c r="AA72" s="54"/>
      <c r="AB72" s="54"/>
      <c r="AC72" s="54"/>
      <c r="AD72" s="54"/>
      <c r="AE72" s="54"/>
      <c r="AF72" s="54"/>
      <c r="AG72" s="54"/>
      <c r="AH72" s="54"/>
      <c r="AI72" s="54"/>
      <c r="AJ72" s="54"/>
      <c r="AK72" s="54"/>
      <c r="AL72" s="54"/>
      <c r="AM72" s="54"/>
    </row>
    <row r="73" spans="1:56 1027:1028" s="37" customFormat="1" ht="18.75">
      <c r="A73" s="381"/>
      <c r="B73" s="381"/>
      <c r="C73" s="381"/>
      <c r="D73" s="381"/>
      <c r="E73" s="381"/>
      <c r="F73" s="380"/>
      <c r="G73"/>
      <c r="L73" s="30"/>
      <c r="Q73" s="30"/>
      <c r="R73" s="30"/>
      <c r="S73" s="42"/>
      <c r="T73" s="54"/>
      <c r="U73" s="54"/>
      <c r="V73" s="54"/>
      <c r="W73" s="54"/>
      <c r="X73" s="54"/>
      <c r="Y73" s="54"/>
      <c r="Z73" s="54"/>
      <c r="AA73" s="54"/>
      <c r="AB73" s="54"/>
      <c r="AC73" s="54"/>
      <c r="AD73" s="54"/>
      <c r="AE73" s="54"/>
      <c r="AF73" s="54"/>
      <c r="AG73" s="54"/>
      <c r="AH73" s="54"/>
      <c r="AI73" s="54"/>
      <c r="AJ73" s="54"/>
      <c r="AK73" s="54"/>
      <c r="AL73" s="54"/>
      <c r="AM73" s="54"/>
    </row>
    <row r="74" spans="1:56 1027:1028" ht="18.75">
      <c r="A74" s="623" t="s">
        <v>241</v>
      </c>
      <c r="B74" s="623"/>
      <c r="C74" s="623"/>
      <c r="D74" s="623"/>
      <c r="E74" s="623"/>
      <c r="F74" s="549">
        <f>F72+F57</f>
        <v>0</v>
      </c>
      <c r="G74"/>
      <c r="O74"/>
      <c r="P74"/>
      <c r="Q74"/>
      <c r="R74"/>
      <c r="S74"/>
      <c r="T74"/>
      <c r="U74"/>
      <c r="V74"/>
    </row>
    <row r="75" spans="1:56 1027:1028" ht="18.75">
      <c r="A75" s="623" t="s">
        <v>176</v>
      </c>
      <c r="B75" s="623"/>
      <c r="C75" s="623"/>
      <c r="D75" s="623"/>
      <c r="E75" s="623"/>
      <c r="F75" s="549">
        <f>30%*F74</f>
        <v>0</v>
      </c>
      <c r="G75"/>
      <c r="J75" s="85"/>
      <c r="O75"/>
      <c r="P75"/>
      <c r="Q75"/>
      <c r="R75"/>
      <c r="S75"/>
      <c r="T75"/>
      <c r="U75"/>
      <c r="V75"/>
    </row>
    <row r="76" spans="1:56 1027:1028" ht="21.75" thickBot="1">
      <c r="A76" s="86"/>
      <c r="C76" s="87"/>
      <c r="D76" s="87"/>
      <c r="E76" s="88"/>
      <c r="F76"/>
      <c r="N76"/>
      <c r="O76"/>
      <c r="P76"/>
      <c r="Q76"/>
      <c r="R76"/>
      <c r="S76"/>
      <c r="T76"/>
      <c r="U76"/>
      <c r="AMN76" s="30"/>
    </row>
    <row r="77" spans="1:56 1027:1028" ht="36.75" thickBot="1">
      <c r="A77" s="395"/>
      <c r="B77" s="395"/>
      <c r="C77" s="552" t="s">
        <v>244</v>
      </c>
      <c r="D77" s="550" t="s">
        <v>245</v>
      </c>
      <c r="E77"/>
      <c r="M77"/>
      <c r="N77"/>
      <c r="O77"/>
      <c r="P77"/>
      <c r="Q77"/>
      <c r="R77"/>
      <c r="S77"/>
      <c r="T77"/>
      <c r="AMM77" s="30"/>
      <c r="AMN77" s="30"/>
    </row>
    <row r="78" spans="1:56 1027:1028" ht="36">
      <c r="A78" s="396" t="s">
        <v>246</v>
      </c>
      <c r="B78" s="404" t="s">
        <v>247</v>
      </c>
      <c r="C78" s="553" t="s">
        <v>248</v>
      </c>
      <c r="D78" s="551" t="s">
        <v>248</v>
      </c>
      <c r="E78"/>
      <c r="M78"/>
      <c r="N78"/>
      <c r="O78"/>
      <c r="P78"/>
      <c r="Q78"/>
      <c r="R78"/>
      <c r="S78"/>
      <c r="T78"/>
      <c r="AMM78" s="30"/>
      <c r="AMN78" s="30"/>
    </row>
    <row r="79" spans="1:56 1027:1028" ht="18">
      <c r="A79" s="397" t="s">
        <v>249</v>
      </c>
      <c r="B79" s="405" t="s">
        <v>250</v>
      </c>
      <c r="C79" s="554"/>
      <c r="D79" s="411"/>
      <c r="E79"/>
      <c r="M79"/>
      <c r="N79"/>
      <c r="O79"/>
      <c r="P79"/>
      <c r="Q79"/>
      <c r="R79"/>
      <c r="S79"/>
      <c r="T79"/>
      <c r="AMM79" s="30"/>
      <c r="AMN79" s="30"/>
    </row>
    <row r="80" spans="1:56 1027:1028" ht="18">
      <c r="A80" s="398"/>
      <c r="B80" s="406" t="s">
        <v>251</v>
      </c>
      <c r="C80" s="555"/>
      <c r="D80" s="412"/>
      <c r="E80"/>
      <c r="M80"/>
      <c r="N80"/>
      <c r="O80"/>
      <c r="P80"/>
      <c r="Q80"/>
      <c r="R80"/>
      <c r="S80"/>
      <c r="T80"/>
      <c r="AMM80" s="30"/>
      <c r="AMN80" s="30"/>
    </row>
    <row r="81" spans="1:5 1027:1028" ht="18">
      <c r="A81" s="398"/>
      <c r="B81" s="407" t="s">
        <v>252</v>
      </c>
      <c r="C81" s="556"/>
      <c r="D81" s="413"/>
      <c r="E81"/>
      <c r="AMM81" s="30"/>
      <c r="AMN81" s="30"/>
    </row>
    <row r="82" spans="1:5 1027:1028" ht="18">
      <c r="A82" s="399" t="s">
        <v>258</v>
      </c>
      <c r="B82" s="408" t="s">
        <v>259</v>
      </c>
      <c r="C82" s="557"/>
      <c r="D82" s="409"/>
      <c r="AMM82" s="30"/>
      <c r="AMN82" s="30"/>
    </row>
    <row r="83" spans="1:5 1027:1028" ht="18">
      <c r="A83" s="398"/>
      <c r="B83"/>
      <c r="C83"/>
      <c r="D83"/>
      <c r="E83"/>
      <c r="AMM83" s="30"/>
      <c r="AMN83" s="30"/>
    </row>
    <row r="84" spans="1:5 1027:1028" ht="18">
      <c r="A84" s="399" t="s">
        <v>253</v>
      </c>
      <c r="B84" s="405" t="s">
        <v>254</v>
      </c>
      <c r="C84" s="558">
        <f>F74</f>
        <v>0</v>
      </c>
      <c r="D84" s="559">
        <f>F74</f>
        <v>0</v>
      </c>
      <c r="E84"/>
      <c r="AMM84" s="30"/>
      <c r="AMN84" s="30"/>
    </row>
    <row r="85" spans="1:5 1027:1028" ht="18">
      <c r="A85" s="398"/>
      <c r="B85" s="405" t="s">
        <v>255</v>
      </c>
      <c r="C85" s="560"/>
      <c r="D85" s="561"/>
      <c r="E85"/>
      <c r="AMM85" s="30"/>
      <c r="AMN85" s="30"/>
    </row>
    <row r="86" spans="1:5 1027:1028" ht="18">
      <c r="A86" s="398"/>
      <c r="B86" s="405" t="s">
        <v>256</v>
      </c>
      <c r="C86" s="560"/>
      <c r="D86" s="561"/>
      <c r="AMM86" s="30"/>
      <c r="AMN86" s="30"/>
    </row>
    <row r="87" spans="1:5 1027:1028" ht="18">
      <c r="A87" s="398"/>
      <c r="B87" s="405" t="s">
        <v>257</v>
      </c>
      <c r="C87" s="560"/>
      <c r="D87" s="561"/>
      <c r="AMM87" s="30"/>
      <c r="AMN87" s="30"/>
    </row>
    <row r="88" spans="1:5 1027:1028" ht="18">
      <c r="A88" s="398"/>
      <c r="B88" s="405" t="s">
        <v>260</v>
      </c>
      <c r="C88" s="560"/>
      <c r="D88" s="561"/>
      <c r="AMM88" s="30"/>
      <c r="AMN88" s="30"/>
    </row>
    <row r="89" spans="1:5 1027:1028" ht="18">
      <c r="A89" s="398"/>
      <c r="B89" s="405" t="s">
        <v>261</v>
      </c>
      <c r="C89" s="560"/>
      <c r="D89" s="561"/>
      <c r="AMM89" s="30"/>
      <c r="AMN89" s="30"/>
    </row>
    <row r="90" spans="1:5 1027:1028" ht="18.75" thickBot="1">
      <c r="A90" s="398"/>
      <c r="B90" s="562" t="s">
        <v>252</v>
      </c>
      <c r="C90" s="563"/>
      <c r="D90" s="564"/>
      <c r="AMM90" s="30"/>
      <c r="AMN90" s="30"/>
    </row>
    <row r="91" spans="1:5 1027:1028" ht="18.75" thickTop="1">
      <c r="A91" s="398"/>
      <c r="B91" s="567" t="s">
        <v>299</v>
      </c>
      <c r="C91" s="565">
        <f>SUBTOTAL(9,C84:C90)</f>
        <v>0</v>
      </c>
      <c r="D91" s="566">
        <f>SUBTOTAL(9,D84:D90)</f>
        <v>0</v>
      </c>
      <c r="AMM91" s="30"/>
      <c r="AMN91" s="30"/>
    </row>
    <row r="92" spans="1:5 1027:1028" ht="18">
      <c r="A92" s="400"/>
      <c r="B92" s="567" t="s">
        <v>298</v>
      </c>
      <c r="C92" s="568">
        <f>IF(($F$71+$F$56)=0,0,C91/($F$71+$F$56))</f>
        <v>0</v>
      </c>
      <c r="D92" s="568">
        <f>IF(($F$71+$F$56)=0,0,D91/($F$71+$F$56))</f>
        <v>0</v>
      </c>
      <c r="AMM92" s="30"/>
      <c r="AMN92" s="30"/>
    </row>
    <row r="93" spans="1:5 1027:1028" ht="18.75" thickBot="1">
      <c r="A93" s="401"/>
      <c r="B93" s="402" t="s">
        <v>84</v>
      </c>
      <c r="C93" s="410">
        <f>SUBTOTAL(9,C79:C92)</f>
        <v>0</v>
      </c>
      <c r="D93" s="403">
        <v>128520.65295145969</v>
      </c>
      <c r="AMM93" s="30"/>
      <c r="AMN93" s="30"/>
    </row>
    <row r="94" spans="1:5 1027:1028">
      <c r="B94" s="93"/>
      <c r="AMN94" s="30"/>
    </row>
    <row r="95" spans="1:5 1027:1028">
      <c r="B95" s="93"/>
    </row>
    <row r="96" spans="1:5 1027:1028">
      <c r="B96" s="93"/>
    </row>
    <row r="97" spans="2:2">
      <c r="B97" s="93"/>
    </row>
    <row r="98" spans="2:2">
      <c r="B98" s="93"/>
    </row>
    <row r="99" spans="2:2">
      <c r="B99" s="93"/>
    </row>
    <row r="100" spans="2:2">
      <c r="B100" s="93"/>
    </row>
    <row r="121" s="37" customFormat="1" ht="14.25" customHeight="1"/>
    <row r="123" s="37" customFormat="1" ht="15" customHeight="1"/>
  </sheetData>
  <mergeCells count="37">
    <mergeCell ref="AI23:AJ23"/>
    <mergeCell ref="AI29:AJ29"/>
    <mergeCell ref="AC23:AD23"/>
    <mergeCell ref="AE23:AF23"/>
    <mergeCell ref="AG23:AH23"/>
    <mergeCell ref="AG29:AH29"/>
    <mergeCell ref="AC29:AD29"/>
    <mergeCell ref="AE29:AF29"/>
    <mergeCell ref="O23:P23"/>
    <mergeCell ref="O31:P31"/>
    <mergeCell ref="I26:J26"/>
    <mergeCell ref="O39:P39"/>
    <mergeCell ref="A23:F23"/>
    <mergeCell ref="A31:F31"/>
    <mergeCell ref="A39:F39"/>
    <mergeCell ref="O47:P47"/>
    <mergeCell ref="A59:F59"/>
    <mergeCell ref="A47:F47"/>
    <mergeCell ref="A72:E72"/>
    <mergeCell ref="E61:E64"/>
    <mergeCell ref="F61:F64"/>
    <mergeCell ref="O59:P59"/>
    <mergeCell ref="A57:E57"/>
    <mergeCell ref="A74:E74"/>
    <mergeCell ref="A75:E75"/>
    <mergeCell ref="K15:N15"/>
    <mergeCell ref="C25:C26"/>
    <mergeCell ref="C33:C34"/>
    <mergeCell ref="C41:C42"/>
    <mergeCell ref="C49:C50"/>
    <mergeCell ref="D25:D27"/>
    <mergeCell ref="D41:D43"/>
    <mergeCell ref="D49:D51"/>
    <mergeCell ref="D33:D35"/>
    <mergeCell ref="A15:G21"/>
    <mergeCell ref="E41:E44"/>
    <mergeCell ref="I63:J63"/>
  </mergeCells>
  <pageMargins left="0.59055118110236227" right="0.15748031496062992" top="0.23622047244094491" bottom="0.19685039370078741" header="0.15748031496062992" footer="0.15748031496062992"/>
  <pageSetup paperSize="8" scale="63" orientation="portrait" r:id="rId1"/>
  <headerFooter>
    <oddHeader>&amp;R&amp;"Calibri,Gras italique"&amp;12Edité le &amp;D</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NL39"/>
  <sheetViews>
    <sheetView zoomScale="80" zoomScaleNormal="80" workbookViewId="0">
      <selection activeCell="L20" sqref="L20"/>
    </sheetView>
  </sheetViews>
  <sheetFormatPr baseColWidth="10" defaultColWidth="11.42578125" defaultRowHeight="12.75" outlineLevelRow="1" outlineLevelCol="1"/>
  <cols>
    <col min="1" max="1" width="17.5703125" style="39" customWidth="1"/>
    <col min="2" max="2" width="30.5703125" style="39" customWidth="1" outlineLevel="1"/>
    <col min="3" max="3" width="24.7109375" style="39" customWidth="1" outlineLevel="1"/>
    <col min="4" max="4" width="21.28515625" style="39" customWidth="1" outlineLevel="1"/>
    <col min="5" max="5" width="16" style="39" customWidth="1" outlineLevel="1"/>
    <col min="6" max="6" width="17.28515625" style="39" customWidth="1"/>
    <col min="7" max="7" width="16.140625" style="39" customWidth="1" outlineLevel="1"/>
    <col min="8" max="8" width="11.42578125" style="39" customWidth="1" outlineLevel="1"/>
    <col min="9" max="9" width="13.42578125" style="39" customWidth="1"/>
    <col min="10" max="10" width="17" style="39" customWidth="1" outlineLevel="1"/>
    <col min="11" max="11" width="18.85546875" style="39" customWidth="1" outlineLevel="1"/>
    <col min="12" max="12" width="15.42578125" style="39" customWidth="1" outlineLevel="1"/>
    <col min="13" max="13" width="13.28515625" style="39" customWidth="1"/>
    <col min="14" max="14" width="14.7109375" style="39" customWidth="1" outlineLevel="1"/>
    <col min="15" max="15" width="18.85546875" style="39" customWidth="1"/>
    <col min="16" max="17" width="11.42578125" style="39" customWidth="1" outlineLevel="1"/>
    <col min="18" max="18" width="13.28515625" style="39" customWidth="1" outlineLevel="1"/>
    <col min="19" max="19" width="13.140625" style="39" customWidth="1"/>
    <col min="20" max="21" width="11.42578125" style="39" customWidth="1" outlineLevel="1"/>
    <col min="22" max="22" width="13.28515625" style="39" customWidth="1" outlineLevel="1"/>
    <col min="23" max="24" width="13.140625" style="39" customWidth="1"/>
    <col min="25" max="25" width="19" style="39" customWidth="1"/>
    <col min="26" max="26" width="37" style="39" customWidth="1"/>
    <col min="27" max="16384" width="11.42578125" style="39"/>
  </cols>
  <sheetData>
    <row r="1" spans="1:1052" ht="21" thickBot="1">
      <c r="A1" s="26" t="s">
        <v>164</v>
      </c>
      <c r="B1" s="38"/>
      <c r="C1" s="38"/>
      <c r="D1" s="38"/>
      <c r="E1" s="38"/>
      <c r="G1" s="334" t="s">
        <v>179</v>
      </c>
      <c r="H1" s="334"/>
      <c r="I1" s="334"/>
      <c r="J1" s="334" t="s">
        <v>180</v>
      </c>
      <c r="K1" s="334"/>
      <c r="L1" s="334"/>
      <c r="M1" s="335"/>
      <c r="N1" s="335" t="s">
        <v>178</v>
      </c>
      <c r="O1" s="335"/>
      <c r="P1" s="335" t="s">
        <v>177</v>
      </c>
      <c r="Q1" s="335"/>
      <c r="R1" s="38"/>
      <c r="S1" s="38"/>
      <c r="T1" s="335" t="s">
        <v>177</v>
      </c>
      <c r="U1" s="335"/>
      <c r="V1" s="38"/>
      <c r="W1" s="38"/>
      <c r="X1" s="38"/>
      <c r="Y1" s="38"/>
      <c r="Z1" s="41"/>
      <c r="AA1" s="41"/>
      <c r="AB1" s="41"/>
      <c r="AC1" s="41"/>
      <c r="AD1" s="41"/>
      <c r="AE1" s="41"/>
      <c r="AF1" s="41"/>
      <c r="AG1" s="41"/>
      <c r="AH1" s="41"/>
      <c r="AI1" s="41"/>
      <c r="AJ1" s="41"/>
      <c r="AK1" s="41"/>
      <c r="AL1" s="41"/>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row>
    <row r="2" spans="1:1052" s="90" customFormat="1" ht="21.75" thickBot="1">
      <c r="A2" s="8"/>
      <c r="B2" s="94"/>
      <c r="C2" s="94"/>
      <c r="D2" s="94"/>
      <c r="E2" s="94"/>
      <c r="F2" s="94"/>
      <c r="G2" s="699" t="s">
        <v>102</v>
      </c>
      <c r="H2" s="738"/>
      <c r="I2" s="738"/>
      <c r="J2" s="699" t="s">
        <v>103</v>
      </c>
      <c r="K2" s="738"/>
      <c r="L2" s="738"/>
      <c r="M2" s="738"/>
      <c r="N2" s="699" t="s">
        <v>112</v>
      </c>
      <c r="O2" s="739"/>
      <c r="P2" s="699" t="s">
        <v>268</v>
      </c>
      <c r="Q2" s="700"/>
      <c r="R2" s="700"/>
      <c r="S2" s="700"/>
      <c r="T2" s="699" t="s">
        <v>272</v>
      </c>
      <c r="U2" s="700"/>
      <c r="V2" s="700"/>
      <c r="W2" s="740"/>
      <c r="X2" s="696" t="s">
        <v>276</v>
      </c>
      <c r="Y2" s="690" t="s">
        <v>110</v>
      </c>
      <c r="Z2" s="693" t="s">
        <v>109</v>
      </c>
      <c r="AA2"/>
      <c r="AB2"/>
      <c r="AC2"/>
      <c r="AD2"/>
      <c r="AE2"/>
      <c r="AF2"/>
      <c r="AG2"/>
      <c r="AH2"/>
      <c r="AI2"/>
      <c r="AK2" s="40"/>
      <c r="AL2" s="40"/>
      <c r="AM2" s="40"/>
      <c r="AN2" s="40"/>
      <c r="AO2" s="40"/>
      <c r="AP2" s="40"/>
      <c r="AQ2" s="40"/>
      <c r="AR2" s="40"/>
      <c r="AS2" s="40"/>
      <c r="AT2" s="40"/>
      <c r="AU2" s="91"/>
      <c r="AV2" s="91"/>
      <c r="AW2" s="91"/>
      <c r="AX2" s="91"/>
      <c r="AY2" s="91"/>
      <c r="AZ2" s="91"/>
      <c r="BA2" s="91"/>
      <c r="BB2" s="91"/>
      <c r="BC2" s="91"/>
      <c r="BD2" s="91"/>
      <c r="BE2" s="91"/>
      <c r="BF2" s="91"/>
      <c r="BG2" s="91"/>
      <c r="BH2" s="91"/>
      <c r="BI2" s="91"/>
      <c r="BJ2" s="91"/>
      <c r="BK2" s="91"/>
    </row>
    <row r="3" spans="1:1052" ht="15" customHeight="1">
      <c r="A3" s="714" t="s">
        <v>5</v>
      </c>
      <c r="B3" s="714" t="s">
        <v>66</v>
      </c>
      <c r="C3" s="714" t="s">
        <v>266</v>
      </c>
      <c r="D3" s="714" t="s">
        <v>105</v>
      </c>
      <c r="E3" s="717" t="s">
        <v>267</v>
      </c>
      <c r="F3" s="714" t="s">
        <v>104</v>
      </c>
      <c r="G3" s="723" t="s">
        <v>106</v>
      </c>
      <c r="H3" s="720" t="s">
        <v>107</v>
      </c>
      <c r="I3" s="726" t="s">
        <v>77</v>
      </c>
      <c r="J3" s="735" t="s">
        <v>269</v>
      </c>
      <c r="K3" s="243" t="s">
        <v>68</v>
      </c>
      <c r="L3" s="243" t="s">
        <v>111</v>
      </c>
      <c r="M3" s="720" t="s">
        <v>77</v>
      </c>
      <c r="N3" s="711" t="s">
        <v>113</v>
      </c>
      <c r="O3" s="276" t="s">
        <v>114</v>
      </c>
      <c r="P3" s="683" t="s">
        <v>116</v>
      </c>
      <c r="Q3" s="701" t="s">
        <v>117</v>
      </c>
      <c r="R3" s="704" t="s">
        <v>118</v>
      </c>
      <c r="S3" s="708" t="s">
        <v>275</v>
      </c>
      <c r="T3" s="683" t="s">
        <v>116</v>
      </c>
      <c r="U3" s="701" t="s">
        <v>117</v>
      </c>
      <c r="V3" s="704" t="s">
        <v>118</v>
      </c>
      <c r="W3" s="711" t="s">
        <v>275</v>
      </c>
      <c r="X3" s="697"/>
      <c r="Y3" s="691"/>
      <c r="Z3" s="694"/>
      <c r="AA3"/>
      <c r="AB3"/>
      <c r="AC3"/>
      <c r="AD3"/>
      <c r="AE3"/>
      <c r="AF3"/>
      <c r="AG3"/>
      <c r="AH3"/>
      <c r="AI3"/>
      <c r="AJ3" s="38"/>
      <c r="AK3" s="40"/>
      <c r="AL3" s="40"/>
      <c r="AM3" s="40"/>
      <c r="AN3" s="40"/>
      <c r="AO3" s="40"/>
      <c r="AP3" s="40"/>
      <c r="AQ3" s="40"/>
      <c r="AR3" s="40"/>
      <c r="AS3" s="40"/>
      <c r="AT3" s="40"/>
      <c r="AU3" s="41"/>
      <c r="AV3" s="41"/>
      <c r="AW3" s="41"/>
      <c r="AX3" s="41"/>
      <c r="AY3" s="41"/>
      <c r="AZ3" s="41"/>
      <c r="BA3" s="41"/>
      <c r="BB3" s="41"/>
      <c r="BC3" s="41"/>
      <c r="BD3" s="41"/>
      <c r="BE3" s="41"/>
      <c r="BF3" s="41"/>
      <c r="BG3" s="41"/>
      <c r="BH3" s="41"/>
      <c r="BI3" s="41"/>
      <c r="BJ3" s="41"/>
      <c r="BK3" s="41"/>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c r="LL3" s="38"/>
      <c r="LM3" s="38"/>
      <c r="LN3" s="38"/>
      <c r="LO3" s="38"/>
      <c r="LP3" s="38"/>
      <c r="LQ3" s="38"/>
      <c r="LR3" s="38"/>
      <c r="LS3" s="38"/>
      <c r="LT3" s="38"/>
      <c r="LU3" s="38"/>
      <c r="LV3" s="38"/>
      <c r="LW3" s="38"/>
      <c r="LX3" s="38"/>
      <c r="LY3" s="38"/>
      <c r="LZ3" s="38"/>
      <c r="MA3" s="38"/>
      <c r="MB3" s="38"/>
      <c r="MC3" s="38"/>
      <c r="MD3" s="38"/>
      <c r="ME3" s="38"/>
      <c r="MF3" s="38"/>
      <c r="MG3" s="38"/>
      <c r="MH3" s="38"/>
      <c r="MI3" s="38"/>
      <c r="MJ3" s="38"/>
      <c r="MK3" s="38"/>
      <c r="ML3" s="38"/>
      <c r="MM3" s="38"/>
      <c r="MN3" s="38"/>
      <c r="MO3" s="38"/>
      <c r="MP3" s="38"/>
      <c r="MQ3" s="38"/>
      <c r="MR3" s="38"/>
      <c r="MS3" s="38"/>
      <c r="MT3" s="38"/>
      <c r="MU3" s="38"/>
      <c r="MV3" s="38"/>
      <c r="MW3" s="38"/>
      <c r="MX3" s="38"/>
      <c r="MY3" s="38"/>
      <c r="MZ3" s="38"/>
      <c r="NA3" s="38"/>
      <c r="NB3" s="38"/>
      <c r="NC3" s="38"/>
      <c r="ND3" s="38"/>
      <c r="NE3" s="38"/>
      <c r="NF3" s="38"/>
      <c r="NG3" s="38"/>
      <c r="NH3" s="38"/>
      <c r="NI3" s="38"/>
      <c r="NJ3" s="38"/>
      <c r="NK3" s="38"/>
      <c r="NL3" s="38"/>
      <c r="NM3" s="38"/>
      <c r="NN3" s="38"/>
      <c r="NO3" s="38"/>
      <c r="NP3" s="38"/>
      <c r="NQ3" s="38"/>
      <c r="NR3" s="38"/>
      <c r="NS3" s="38"/>
      <c r="NT3" s="38"/>
      <c r="NU3" s="38"/>
      <c r="NV3" s="38"/>
      <c r="NW3" s="38"/>
      <c r="NX3" s="38"/>
      <c r="NY3" s="38"/>
      <c r="NZ3" s="38"/>
      <c r="OA3" s="38"/>
      <c r="OB3" s="38"/>
      <c r="OC3" s="38"/>
      <c r="OD3" s="38"/>
      <c r="OE3" s="38"/>
      <c r="OF3" s="38"/>
      <c r="OG3" s="38"/>
      <c r="OH3" s="38"/>
      <c r="OI3" s="38"/>
      <c r="OJ3" s="38"/>
      <c r="OK3" s="38"/>
      <c r="OL3" s="38"/>
      <c r="OM3" s="38"/>
      <c r="ON3" s="38"/>
      <c r="OO3" s="38"/>
      <c r="OP3" s="38"/>
      <c r="OQ3" s="38"/>
      <c r="OR3" s="38"/>
      <c r="OS3" s="38"/>
      <c r="OT3" s="38"/>
      <c r="OU3" s="38"/>
      <c r="OV3" s="38"/>
      <c r="OW3" s="38"/>
      <c r="OX3" s="38"/>
      <c r="OY3" s="38"/>
      <c r="OZ3" s="38"/>
      <c r="PA3" s="38"/>
      <c r="PB3" s="38"/>
      <c r="PC3" s="38"/>
      <c r="PD3" s="38"/>
      <c r="PE3" s="38"/>
      <c r="PF3" s="38"/>
      <c r="PG3" s="38"/>
      <c r="PH3" s="38"/>
      <c r="PI3" s="38"/>
      <c r="PJ3" s="38"/>
      <c r="PK3" s="38"/>
      <c r="PL3" s="38"/>
      <c r="PM3" s="38"/>
      <c r="PN3" s="38"/>
      <c r="PO3" s="38"/>
      <c r="PP3" s="38"/>
      <c r="PQ3" s="38"/>
      <c r="PR3" s="38"/>
      <c r="PS3" s="38"/>
      <c r="PT3" s="38"/>
      <c r="PU3" s="38"/>
      <c r="PV3" s="38"/>
      <c r="PW3" s="38"/>
      <c r="PX3" s="38"/>
      <c r="PY3" s="38"/>
      <c r="PZ3" s="38"/>
      <c r="QA3" s="38"/>
      <c r="QB3" s="38"/>
      <c r="QC3" s="38"/>
      <c r="QD3" s="38"/>
      <c r="QE3" s="38"/>
      <c r="QF3" s="38"/>
      <c r="QG3" s="38"/>
      <c r="QH3" s="38"/>
      <c r="QI3" s="38"/>
      <c r="QJ3" s="38"/>
      <c r="QK3" s="38"/>
      <c r="QL3" s="38"/>
      <c r="QM3" s="38"/>
      <c r="QN3" s="38"/>
      <c r="QO3" s="38"/>
      <c r="QP3" s="38"/>
      <c r="QQ3" s="38"/>
      <c r="QR3" s="38"/>
      <c r="QS3" s="38"/>
      <c r="QT3" s="38"/>
      <c r="QU3" s="38"/>
      <c r="QV3" s="38"/>
      <c r="QW3" s="38"/>
      <c r="QX3" s="38"/>
      <c r="QY3" s="38"/>
      <c r="QZ3" s="38"/>
      <c r="RA3" s="38"/>
      <c r="RB3" s="38"/>
      <c r="RC3" s="38"/>
      <c r="RD3" s="38"/>
      <c r="RE3" s="38"/>
      <c r="RF3" s="38"/>
      <c r="RG3" s="38"/>
      <c r="RH3" s="38"/>
      <c r="RI3" s="38"/>
      <c r="RJ3" s="38"/>
      <c r="RK3" s="38"/>
      <c r="RL3" s="38"/>
      <c r="RM3" s="38"/>
      <c r="RN3" s="38"/>
      <c r="RO3" s="38"/>
      <c r="RP3" s="38"/>
      <c r="RQ3" s="38"/>
      <c r="RR3" s="38"/>
      <c r="RS3" s="38"/>
      <c r="RT3" s="38"/>
      <c r="RU3" s="38"/>
      <c r="RV3" s="38"/>
      <c r="RW3" s="38"/>
      <c r="RX3" s="38"/>
      <c r="RY3" s="38"/>
      <c r="RZ3" s="38"/>
      <c r="SA3" s="38"/>
      <c r="SB3" s="38"/>
      <c r="SC3" s="38"/>
      <c r="SD3" s="38"/>
      <c r="SE3" s="38"/>
      <c r="SF3" s="38"/>
      <c r="SG3" s="38"/>
      <c r="SH3" s="38"/>
      <c r="SI3" s="38"/>
      <c r="SJ3" s="38"/>
      <c r="SK3" s="38"/>
      <c r="SL3" s="38"/>
      <c r="SM3" s="38"/>
      <c r="SN3" s="38"/>
      <c r="SO3" s="38"/>
      <c r="SP3" s="38"/>
      <c r="SQ3" s="38"/>
      <c r="SR3" s="38"/>
      <c r="SS3" s="38"/>
      <c r="ST3" s="38"/>
      <c r="SU3" s="38"/>
      <c r="SV3" s="38"/>
      <c r="SW3" s="38"/>
      <c r="SX3" s="38"/>
      <c r="SY3" s="38"/>
      <c r="SZ3" s="38"/>
      <c r="TA3" s="38"/>
      <c r="TB3" s="38"/>
      <c r="TC3" s="38"/>
      <c r="TD3" s="38"/>
      <c r="TE3" s="38"/>
      <c r="TF3" s="38"/>
      <c r="TG3" s="38"/>
      <c r="TH3" s="38"/>
      <c r="TI3" s="38"/>
      <c r="TJ3" s="38"/>
      <c r="TK3" s="38"/>
      <c r="TL3" s="38"/>
      <c r="TM3" s="38"/>
      <c r="TN3" s="38"/>
      <c r="TO3" s="38"/>
      <c r="TP3" s="38"/>
      <c r="TQ3" s="38"/>
      <c r="TR3" s="38"/>
      <c r="TS3" s="38"/>
      <c r="TT3" s="38"/>
      <c r="TU3" s="38"/>
      <c r="TV3" s="38"/>
      <c r="TW3" s="38"/>
      <c r="TX3" s="38"/>
      <c r="TY3" s="38"/>
      <c r="TZ3" s="38"/>
      <c r="UA3" s="38"/>
      <c r="UB3" s="38"/>
      <c r="UC3" s="38"/>
      <c r="UD3" s="38"/>
      <c r="UE3" s="38"/>
      <c r="UF3" s="38"/>
      <c r="UG3" s="38"/>
      <c r="UH3" s="38"/>
      <c r="UI3" s="38"/>
      <c r="UJ3" s="38"/>
      <c r="UK3" s="38"/>
      <c r="UL3" s="38"/>
      <c r="UM3" s="38"/>
      <c r="UN3" s="38"/>
      <c r="UO3" s="38"/>
      <c r="UP3" s="38"/>
      <c r="UQ3" s="38"/>
      <c r="UR3" s="38"/>
      <c r="US3" s="38"/>
      <c r="UT3" s="38"/>
      <c r="UU3" s="38"/>
      <c r="UV3" s="38"/>
      <c r="UW3" s="38"/>
      <c r="UX3" s="38"/>
      <c r="UY3" s="38"/>
      <c r="UZ3" s="38"/>
      <c r="VA3" s="38"/>
      <c r="VB3" s="38"/>
      <c r="VC3" s="38"/>
      <c r="VD3" s="38"/>
      <c r="VE3" s="38"/>
      <c r="VF3" s="38"/>
      <c r="VG3" s="38"/>
      <c r="VH3" s="38"/>
      <c r="VI3" s="38"/>
      <c r="VJ3" s="38"/>
      <c r="VK3" s="38"/>
      <c r="VL3" s="38"/>
      <c r="VM3" s="38"/>
      <c r="VN3" s="38"/>
      <c r="VO3" s="38"/>
      <c r="VP3" s="38"/>
      <c r="VQ3" s="38"/>
      <c r="VR3" s="38"/>
      <c r="VS3" s="38"/>
      <c r="VT3" s="38"/>
      <c r="VU3" s="38"/>
      <c r="VV3" s="38"/>
      <c r="VW3" s="38"/>
      <c r="VX3" s="38"/>
      <c r="VY3" s="38"/>
      <c r="VZ3" s="38"/>
      <c r="WA3" s="38"/>
      <c r="WB3" s="38"/>
      <c r="WC3" s="38"/>
      <c r="WD3" s="38"/>
      <c r="WE3" s="38"/>
      <c r="WF3" s="38"/>
      <c r="WG3" s="38"/>
      <c r="WH3" s="38"/>
      <c r="WI3" s="38"/>
      <c r="WJ3" s="38"/>
      <c r="WK3" s="38"/>
      <c r="WL3" s="38"/>
      <c r="WM3" s="38"/>
      <c r="WN3" s="38"/>
      <c r="WO3" s="38"/>
      <c r="WP3" s="38"/>
      <c r="WQ3" s="38"/>
      <c r="WR3" s="38"/>
      <c r="WS3" s="38"/>
      <c r="WT3" s="38"/>
      <c r="WU3" s="38"/>
      <c r="WV3" s="38"/>
      <c r="WW3" s="38"/>
      <c r="WX3" s="38"/>
      <c r="WY3" s="38"/>
      <c r="WZ3" s="38"/>
      <c r="XA3" s="38"/>
      <c r="XB3" s="38"/>
      <c r="XC3" s="38"/>
      <c r="XD3" s="38"/>
      <c r="XE3" s="38"/>
      <c r="XF3" s="38"/>
      <c r="XG3" s="38"/>
      <c r="XH3" s="38"/>
      <c r="XI3" s="38"/>
      <c r="XJ3" s="38"/>
      <c r="XK3" s="38"/>
      <c r="XL3" s="38"/>
      <c r="XM3" s="38"/>
      <c r="XN3" s="38"/>
      <c r="XO3" s="38"/>
      <c r="XP3" s="38"/>
      <c r="XQ3" s="38"/>
      <c r="XR3" s="38"/>
      <c r="XS3" s="38"/>
      <c r="XT3" s="38"/>
      <c r="XU3" s="38"/>
      <c r="XV3" s="38"/>
      <c r="XW3" s="38"/>
      <c r="XX3" s="38"/>
      <c r="XY3" s="38"/>
      <c r="XZ3" s="38"/>
      <c r="YA3" s="38"/>
      <c r="YB3" s="38"/>
      <c r="YC3" s="38"/>
      <c r="YD3" s="38"/>
      <c r="YE3" s="38"/>
      <c r="YF3" s="38"/>
      <c r="YG3" s="38"/>
      <c r="YH3" s="38"/>
      <c r="YI3" s="38"/>
      <c r="YJ3" s="38"/>
      <c r="YK3" s="38"/>
      <c r="YL3" s="38"/>
      <c r="YM3" s="38"/>
      <c r="YN3" s="38"/>
      <c r="YO3" s="38"/>
      <c r="YP3" s="38"/>
      <c r="YQ3" s="38"/>
      <c r="YR3" s="38"/>
      <c r="YS3" s="38"/>
      <c r="YT3" s="38"/>
      <c r="YU3" s="38"/>
      <c r="YV3" s="38"/>
      <c r="YW3" s="38"/>
      <c r="YX3" s="38"/>
      <c r="YY3" s="38"/>
      <c r="YZ3" s="38"/>
      <c r="ZA3" s="38"/>
      <c r="ZB3" s="38"/>
      <c r="ZC3" s="38"/>
      <c r="ZD3" s="38"/>
      <c r="ZE3" s="38"/>
      <c r="ZF3" s="38"/>
      <c r="ZG3" s="38"/>
      <c r="ZH3" s="38"/>
      <c r="ZI3" s="38"/>
      <c r="ZJ3" s="38"/>
      <c r="ZK3" s="38"/>
      <c r="ZL3" s="38"/>
      <c r="ZM3" s="38"/>
      <c r="ZN3" s="38"/>
      <c r="ZO3" s="38"/>
      <c r="ZP3" s="38"/>
      <c r="ZQ3" s="38"/>
      <c r="ZR3" s="38"/>
      <c r="ZS3" s="38"/>
      <c r="ZT3" s="38"/>
      <c r="ZU3" s="38"/>
      <c r="ZV3" s="38"/>
      <c r="ZW3" s="38"/>
      <c r="ZX3" s="38"/>
      <c r="ZY3" s="38"/>
      <c r="ZZ3" s="38"/>
      <c r="AAA3" s="38"/>
      <c r="AAB3" s="38"/>
      <c r="AAC3" s="38"/>
      <c r="AAD3" s="38"/>
      <c r="AAE3" s="38"/>
      <c r="AAF3" s="38"/>
      <c r="AAG3" s="38"/>
      <c r="AAH3" s="38"/>
      <c r="AAI3" s="38"/>
      <c r="AAJ3" s="38"/>
      <c r="AAK3" s="38"/>
      <c r="AAL3" s="38"/>
      <c r="AAM3" s="38"/>
      <c r="AAN3" s="38"/>
      <c r="AAO3" s="38"/>
      <c r="AAP3" s="38"/>
      <c r="AAQ3" s="38"/>
      <c r="AAR3" s="38"/>
      <c r="AAS3" s="38"/>
      <c r="AAT3" s="38"/>
      <c r="AAU3" s="38"/>
      <c r="AAV3" s="38"/>
      <c r="AAW3" s="38"/>
      <c r="AAX3" s="38"/>
      <c r="AAY3" s="38"/>
      <c r="AAZ3" s="38"/>
      <c r="ABA3" s="38"/>
      <c r="ABB3" s="38"/>
      <c r="ABC3" s="38"/>
      <c r="ABD3" s="38"/>
      <c r="ABE3" s="38"/>
      <c r="ABF3" s="38"/>
      <c r="ABG3" s="38"/>
      <c r="ABH3" s="38"/>
      <c r="ABI3" s="38"/>
      <c r="ABJ3" s="38"/>
      <c r="ABK3" s="38"/>
      <c r="ABL3" s="38"/>
      <c r="ABM3" s="38"/>
      <c r="ABN3" s="38"/>
      <c r="ABO3" s="38"/>
      <c r="ABP3" s="38"/>
      <c r="ABQ3" s="38"/>
      <c r="ABR3" s="38"/>
      <c r="ABS3" s="38"/>
      <c r="ABT3" s="38"/>
      <c r="ABU3" s="38"/>
      <c r="ABV3" s="38"/>
      <c r="ABW3" s="38"/>
      <c r="ABX3" s="38"/>
      <c r="ABY3" s="38"/>
      <c r="ABZ3" s="38"/>
      <c r="ACA3" s="38"/>
      <c r="ACB3" s="38"/>
      <c r="ACC3" s="38"/>
      <c r="ACD3" s="38"/>
      <c r="ACE3" s="38"/>
      <c r="ACF3" s="38"/>
      <c r="ACG3" s="38"/>
      <c r="ACH3" s="38"/>
      <c r="ACI3" s="38"/>
      <c r="ACJ3" s="38"/>
      <c r="ACK3" s="38"/>
      <c r="ACL3" s="38"/>
      <c r="ACM3" s="38"/>
      <c r="ACN3" s="38"/>
      <c r="ACO3" s="38"/>
      <c r="ACP3" s="38"/>
      <c r="ACQ3" s="38"/>
      <c r="ACR3" s="38"/>
      <c r="ACS3" s="38"/>
      <c r="ACT3" s="38"/>
      <c r="ACU3" s="38"/>
      <c r="ACV3" s="38"/>
      <c r="ACW3" s="38"/>
      <c r="ACX3" s="38"/>
      <c r="ACY3" s="38"/>
      <c r="ACZ3" s="38"/>
      <c r="ADA3" s="38"/>
      <c r="ADB3" s="38"/>
      <c r="ADC3" s="38"/>
      <c r="ADD3" s="38"/>
      <c r="ADE3" s="38"/>
      <c r="ADF3" s="38"/>
      <c r="ADG3" s="38"/>
      <c r="ADH3" s="38"/>
      <c r="ADI3" s="38"/>
      <c r="ADJ3" s="38"/>
      <c r="ADK3" s="38"/>
      <c r="ADL3" s="38"/>
      <c r="ADM3" s="38"/>
      <c r="ADN3" s="38"/>
      <c r="ADO3" s="38"/>
      <c r="ADP3" s="38"/>
      <c r="ADQ3" s="38"/>
      <c r="ADR3" s="38"/>
      <c r="ADS3" s="38"/>
      <c r="ADT3" s="38"/>
      <c r="ADU3" s="38"/>
      <c r="ADV3" s="38"/>
      <c r="ADW3" s="38"/>
      <c r="ADX3" s="38"/>
      <c r="ADY3" s="38"/>
      <c r="ADZ3" s="38"/>
      <c r="AEA3" s="38"/>
      <c r="AEB3" s="38"/>
      <c r="AEC3" s="38"/>
      <c r="AED3" s="38"/>
      <c r="AEE3" s="38"/>
      <c r="AEF3" s="38"/>
      <c r="AEG3" s="38"/>
      <c r="AEH3" s="38"/>
      <c r="AEI3" s="38"/>
      <c r="AEJ3" s="38"/>
      <c r="AEK3" s="38"/>
      <c r="AEL3" s="38"/>
      <c r="AEM3" s="38"/>
      <c r="AEN3" s="38"/>
      <c r="AEO3" s="38"/>
      <c r="AEP3" s="38"/>
      <c r="AEQ3" s="38"/>
      <c r="AER3" s="38"/>
      <c r="AES3" s="38"/>
      <c r="AET3" s="38"/>
      <c r="AEU3" s="38"/>
      <c r="AEV3" s="38"/>
      <c r="AEW3" s="38"/>
      <c r="AEX3" s="38"/>
      <c r="AEY3" s="38"/>
      <c r="AEZ3" s="38"/>
      <c r="AFA3" s="38"/>
      <c r="AFB3" s="38"/>
      <c r="AFC3" s="38"/>
      <c r="AFD3" s="38"/>
      <c r="AFE3" s="38"/>
      <c r="AFF3" s="38"/>
      <c r="AFG3" s="38"/>
      <c r="AFH3" s="38"/>
      <c r="AFI3" s="38"/>
      <c r="AFJ3" s="38"/>
      <c r="AFK3" s="38"/>
      <c r="AFL3" s="38"/>
      <c r="AFM3" s="38"/>
      <c r="AFN3" s="38"/>
      <c r="AFO3" s="38"/>
      <c r="AFP3" s="38"/>
      <c r="AFQ3" s="38"/>
      <c r="AFR3" s="38"/>
      <c r="AFS3" s="38"/>
      <c r="AFT3" s="38"/>
      <c r="AFU3" s="38"/>
      <c r="AFV3" s="38"/>
      <c r="AFW3" s="38"/>
      <c r="AFX3" s="38"/>
      <c r="AFY3" s="38"/>
      <c r="AFZ3" s="38"/>
      <c r="AGA3" s="38"/>
      <c r="AGB3" s="38"/>
      <c r="AGC3" s="38"/>
      <c r="AGD3" s="38"/>
      <c r="AGE3" s="38"/>
      <c r="AGF3" s="38"/>
      <c r="AGG3" s="38"/>
      <c r="AGH3" s="38"/>
      <c r="AGI3" s="38"/>
      <c r="AGJ3" s="38"/>
      <c r="AGK3" s="38"/>
      <c r="AGL3" s="38"/>
      <c r="AGM3" s="38"/>
      <c r="AGN3" s="38"/>
      <c r="AGO3" s="38"/>
      <c r="AGP3" s="38"/>
      <c r="AGQ3" s="38"/>
      <c r="AGR3" s="38"/>
      <c r="AGS3" s="38"/>
      <c r="AGT3" s="38"/>
      <c r="AGU3" s="38"/>
      <c r="AGV3" s="38"/>
      <c r="AGW3" s="38"/>
      <c r="AGX3" s="38"/>
      <c r="AGY3" s="38"/>
      <c r="AGZ3" s="38"/>
      <c r="AHA3" s="38"/>
      <c r="AHB3" s="38"/>
      <c r="AHC3" s="38"/>
      <c r="AHD3" s="38"/>
      <c r="AHE3" s="38"/>
      <c r="AHF3" s="38"/>
      <c r="AHG3" s="38"/>
      <c r="AHH3" s="38"/>
      <c r="AHI3" s="38"/>
      <c r="AHJ3" s="38"/>
      <c r="AHK3" s="38"/>
      <c r="AHL3" s="38"/>
      <c r="AHM3" s="38"/>
      <c r="AHN3" s="38"/>
      <c r="AHO3" s="38"/>
      <c r="AHP3" s="38"/>
      <c r="AHQ3" s="38"/>
      <c r="AHR3" s="38"/>
      <c r="AHS3" s="38"/>
      <c r="AHT3" s="38"/>
      <c r="AHU3" s="38"/>
      <c r="AHV3" s="38"/>
      <c r="AHW3" s="38"/>
      <c r="AHX3" s="38"/>
      <c r="AHY3" s="38"/>
      <c r="AHZ3" s="38"/>
      <c r="AIA3" s="38"/>
      <c r="AIB3" s="38"/>
      <c r="AIC3" s="38"/>
      <c r="AID3" s="38"/>
      <c r="AIE3" s="38"/>
      <c r="AIF3" s="38"/>
      <c r="AIG3" s="38"/>
      <c r="AIH3" s="38"/>
      <c r="AII3" s="38"/>
      <c r="AIJ3" s="38"/>
      <c r="AIK3" s="38"/>
      <c r="AIL3" s="38"/>
      <c r="AIM3" s="38"/>
      <c r="AIN3" s="38"/>
      <c r="AIO3" s="38"/>
      <c r="AIP3" s="38"/>
      <c r="AIQ3" s="38"/>
      <c r="AIR3" s="38"/>
      <c r="AIS3" s="38"/>
      <c r="AIT3" s="38"/>
      <c r="AIU3" s="38"/>
      <c r="AIV3" s="38"/>
      <c r="AIW3" s="38"/>
      <c r="AIX3" s="38"/>
      <c r="AIY3" s="38"/>
      <c r="AIZ3" s="38"/>
      <c r="AJA3" s="38"/>
      <c r="AJB3" s="38"/>
      <c r="AJC3" s="38"/>
      <c r="AJD3" s="38"/>
      <c r="AJE3" s="38"/>
      <c r="AJF3" s="38"/>
      <c r="AJG3" s="38"/>
      <c r="AJH3" s="38"/>
      <c r="AJI3" s="38"/>
      <c r="AJJ3" s="38"/>
      <c r="AJK3" s="38"/>
      <c r="AJL3" s="38"/>
      <c r="AJM3" s="38"/>
      <c r="AJN3" s="38"/>
      <c r="AJO3" s="38"/>
      <c r="AJP3" s="38"/>
      <c r="AJQ3" s="38"/>
      <c r="AJR3" s="38"/>
      <c r="AJS3" s="38"/>
      <c r="AJT3" s="38"/>
      <c r="AJU3" s="38"/>
      <c r="AJV3" s="38"/>
      <c r="AJW3" s="38"/>
      <c r="AJX3" s="38"/>
      <c r="AJY3" s="38"/>
      <c r="AJZ3" s="38"/>
      <c r="AKA3" s="38"/>
      <c r="AKB3" s="38"/>
      <c r="AKC3" s="38"/>
      <c r="AKD3" s="38"/>
      <c r="AKE3" s="38"/>
      <c r="AKF3" s="38"/>
      <c r="AKG3" s="38"/>
      <c r="AKH3" s="38"/>
      <c r="AKI3" s="38"/>
      <c r="AKJ3" s="38"/>
      <c r="AKK3" s="38"/>
      <c r="AKL3" s="38"/>
      <c r="AKM3" s="38"/>
      <c r="AKN3" s="38"/>
      <c r="AKO3" s="38"/>
      <c r="AKP3" s="38"/>
      <c r="AKQ3" s="38"/>
      <c r="AKR3" s="38"/>
      <c r="AKS3" s="38"/>
      <c r="AKT3" s="38"/>
      <c r="AKU3" s="38"/>
      <c r="AKV3" s="38"/>
      <c r="AKW3" s="38"/>
      <c r="AKX3" s="38"/>
      <c r="AKY3" s="38"/>
      <c r="AKZ3" s="38"/>
      <c r="ALA3" s="38"/>
      <c r="ALB3" s="38"/>
      <c r="ALC3" s="38"/>
      <c r="ALD3" s="38"/>
      <c r="ALE3" s="38"/>
      <c r="ALF3" s="38"/>
      <c r="ALG3" s="38"/>
      <c r="ALH3" s="38"/>
      <c r="ALI3" s="38"/>
      <c r="ALJ3" s="38"/>
      <c r="ALK3" s="38"/>
      <c r="ALL3" s="38"/>
      <c r="ALM3" s="38"/>
      <c r="ALN3" s="38"/>
      <c r="ALO3" s="38"/>
      <c r="ALP3" s="38"/>
      <c r="ALQ3" s="38"/>
      <c r="ALR3" s="38"/>
      <c r="ALS3" s="38"/>
      <c r="ALT3" s="38"/>
      <c r="ALU3" s="38"/>
      <c r="ALV3" s="38"/>
      <c r="ALW3" s="38"/>
      <c r="ALX3" s="38"/>
      <c r="ALY3" s="38"/>
      <c r="ALZ3" s="38"/>
      <c r="AMA3" s="38"/>
      <c r="AMB3" s="38"/>
      <c r="AMC3" s="38"/>
      <c r="AMD3" s="38"/>
      <c r="AME3" s="38"/>
      <c r="AMF3" s="38"/>
      <c r="AMG3" s="38"/>
      <c r="AMH3" s="38"/>
      <c r="AMI3" s="38"/>
      <c r="AMJ3" s="38"/>
      <c r="AMK3" s="38"/>
      <c r="AML3" s="38"/>
      <c r="AMM3" s="38"/>
      <c r="AMN3" s="38"/>
      <c r="AMO3" s="38"/>
      <c r="AMP3" s="38"/>
      <c r="AMQ3" s="38"/>
      <c r="AMR3" s="38"/>
      <c r="AMS3" s="38"/>
      <c r="AMT3" s="38"/>
      <c r="AMU3" s="38"/>
      <c r="AMV3" s="38"/>
      <c r="AMW3" s="38"/>
      <c r="AMX3" s="38"/>
      <c r="AMY3" s="38"/>
      <c r="AMZ3" s="38"/>
      <c r="ANA3" s="38"/>
      <c r="ANB3" s="38"/>
      <c r="ANC3" s="38"/>
      <c r="AND3" s="38"/>
      <c r="ANE3" s="38"/>
      <c r="ANF3" s="38"/>
      <c r="ANG3" s="38"/>
      <c r="ANH3" s="38"/>
      <c r="ANI3" s="38"/>
      <c r="ANJ3" s="38"/>
      <c r="ANK3" s="38"/>
      <c r="ANL3" s="38"/>
    </row>
    <row r="4" spans="1:1052" ht="15" customHeight="1">
      <c r="A4" s="715"/>
      <c r="B4" s="715"/>
      <c r="C4" s="715"/>
      <c r="D4" s="715"/>
      <c r="E4" s="718"/>
      <c r="F4" s="715"/>
      <c r="G4" s="724"/>
      <c r="H4" s="721"/>
      <c r="I4" s="727"/>
      <c r="J4" s="736"/>
      <c r="K4" s="729">
        <v>17.5</v>
      </c>
      <c r="L4" s="732">
        <f>'Frais déplacement'!D9</f>
        <v>0.4</v>
      </c>
      <c r="M4" s="721"/>
      <c r="N4" s="712"/>
      <c r="O4" s="277">
        <f>Structu</f>
        <v>0</v>
      </c>
      <c r="P4" s="684"/>
      <c r="Q4" s="702"/>
      <c r="R4" s="705"/>
      <c r="S4" s="709"/>
      <c r="T4" s="684"/>
      <c r="U4" s="702"/>
      <c r="V4" s="705"/>
      <c r="W4" s="712"/>
      <c r="X4" s="697"/>
      <c r="Y4" s="691"/>
      <c r="Z4" s="694"/>
      <c r="AA4"/>
      <c r="AB4"/>
      <c r="AC4"/>
      <c r="AD4"/>
      <c r="AE4"/>
      <c r="AF4"/>
      <c r="AG4"/>
      <c r="AH4"/>
      <c r="AI4"/>
      <c r="AJ4" s="38"/>
      <c r="AK4" s="40"/>
      <c r="AL4" s="40"/>
      <c r="AM4" s="40"/>
      <c r="AN4" s="40"/>
      <c r="AO4" s="40"/>
      <c r="AP4" s="40"/>
      <c r="AQ4" s="40"/>
      <c r="AR4" s="40"/>
      <c r="AS4" s="40"/>
      <c r="AT4" s="40"/>
      <c r="AU4" s="41"/>
      <c r="AV4" s="41"/>
      <c r="AW4" s="41"/>
      <c r="AX4" s="41"/>
      <c r="AY4" s="41"/>
      <c r="AZ4" s="41"/>
      <c r="BA4" s="41"/>
      <c r="BB4" s="41"/>
      <c r="BC4" s="41"/>
      <c r="BD4" s="41"/>
      <c r="BE4" s="41"/>
      <c r="BF4" s="41"/>
      <c r="BG4" s="41"/>
      <c r="BH4" s="41"/>
      <c r="BI4" s="41"/>
      <c r="BJ4" s="41"/>
      <c r="BK4" s="41"/>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row>
    <row r="5" spans="1:1052" ht="15" customHeight="1">
      <c r="A5" s="715"/>
      <c r="B5" s="715"/>
      <c r="C5" s="715"/>
      <c r="D5" s="715"/>
      <c r="E5" s="718"/>
      <c r="F5" s="715"/>
      <c r="G5" s="724"/>
      <c r="H5" s="721"/>
      <c r="I5" s="727"/>
      <c r="J5" s="736"/>
      <c r="K5" s="730"/>
      <c r="L5" s="733"/>
      <c r="M5" s="721"/>
      <c r="N5" s="712"/>
      <c r="O5" s="277">
        <f>Structv</f>
        <v>0</v>
      </c>
      <c r="P5" s="684"/>
      <c r="Q5" s="702"/>
      <c r="R5" s="705"/>
      <c r="S5" s="709"/>
      <c r="T5" s="684"/>
      <c r="U5" s="702"/>
      <c r="V5" s="705"/>
      <c r="W5" s="712"/>
      <c r="X5" s="697"/>
      <c r="Y5" s="691"/>
      <c r="Z5" s="694"/>
      <c r="AA5"/>
      <c r="AB5"/>
      <c r="AC5"/>
      <c r="AD5"/>
      <c r="AE5"/>
      <c r="AF5"/>
      <c r="AG5"/>
      <c r="AH5"/>
      <c r="AI5"/>
      <c r="AJ5" s="38"/>
      <c r="AK5" s="40"/>
      <c r="AL5" s="40"/>
      <c r="AM5" s="40"/>
      <c r="AN5" s="40"/>
      <c r="AO5" s="40"/>
      <c r="AP5" s="40"/>
      <c r="AQ5" s="40"/>
      <c r="AR5" s="40"/>
      <c r="AS5" s="40"/>
      <c r="AT5" s="40"/>
      <c r="AU5" s="41"/>
      <c r="AV5" s="41"/>
      <c r="AW5" s="41"/>
      <c r="AX5" s="41"/>
      <c r="AY5" s="41"/>
      <c r="AZ5" s="41"/>
      <c r="BA5" s="41"/>
      <c r="BB5" s="41"/>
      <c r="BC5" s="41"/>
      <c r="BD5" s="41"/>
      <c r="BE5" s="41"/>
      <c r="BF5" s="41"/>
      <c r="BG5" s="41"/>
      <c r="BH5" s="41"/>
      <c r="BI5" s="41"/>
      <c r="BJ5" s="41"/>
      <c r="BK5" s="41"/>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row>
    <row r="6" spans="1:1052" ht="15" customHeight="1">
      <c r="A6" s="715"/>
      <c r="B6" s="715"/>
      <c r="C6" s="715"/>
      <c r="D6" s="715"/>
      <c r="E6" s="718"/>
      <c r="F6" s="715"/>
      <c r="G6" s="724"/>
      <c r="H6" s="721"/>
      <c r="I6" s="727"/>
      <c r="J6" s="736"/>
      <c r="K6" s="730"/>
      <c r="L6" s="733"/>
      <c r="M6" s="721"/>
      <c r="N6" s="712"/>
      <c r="O6" s="277">
        <f>Structw</f>
        <v>0</v>
      </c>
      <c r="P6" s="684"/>
      <c r="Q6" s="702"/>
      <c r="R6" s="705"/>
      <c r="S6" s="709"/>
      <c r="T6" s="684"/>
      <c r="U6" s="702"/>
      <c r="V6" s="705"/>
      <c r="W6" s="712"/>
      <c r="X6" s="697"/>
      <c r="Y6" s="691"/>
      <c r="Z6" s="694"/>
      <c r="AA6"/>
      <c r="AB6"/>
      <c r="AC6"/>
      <c r="AD6"/>
      <c r="AE6"/>
      <c r="AF6"/>
      <c r="AG6"/>
      <c r="AH6"/>
      <c r="AI6"/>
      <c r="AJ6" s="38"/>
      <c r="AK6" s="40"/>
      <c r="AL6" s="40"/>
      <c r="AM6" s="40"/>
      <c r="AN6" s="40"/>
      <c r="AO6" s="40"/>
      <c r="AP6" s="40"/>
      <c r="AQ6" s="40"/>
      <c r="AR6" s="40"/>
      <c r="AS6" s="40"/>
      <c r="AT6" s="40"/>
      <c r="AU6" s="41"/>
      <c r="AV6" s="41"/>
      <c r="AW6" s="41"/>
      <c r="AX6" s="41"/>
      <c r="AY6" s="41"/>
      <c r="AZ6" s="41"/>
      <c r="BA6" s="41"/>
      <c r="BB6" s="41"/>
      <c r="BC6" s="41"/>
      <c r="BD6" s="41"/>
      <c r="BE6" s="41"/>
      <c r="BF6" s="41"/>
      <c r="BG6" s="41"/>
      <c r="BH6" s="41"/>
      <c r="BI6" s="41"/>
      <c r="BJ6" s="41"/>
      <c r="BK6" s="41"/>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38"/>
      <c r="OP6" s="38"/>
      <c r="OQ6" s="38"/>
      <c r="OR6" s="38"/>
      <c r="OS6" s="38"/>
      <c r="OT6" s="38"/>
      <c r="OU6" s="38"/>
      <c r="OV6" s="38"/>
      <c r="OW6" s="38"/>
      <c r="OX6" s="38"/>
      <c r="OY6" s="38"/>
      <c r="OZ6" s="38"/>
      <c r="PA6" s="38"/>
      <c r="PB6" s="38"/>
      <c r="PC6" s="38"/>
      <c r="PD6" s="38"/>
      <c r="PE6" s="38"/>
      <c r="PF6" s="38"/>
      <c r="PG6" s="38"/>
      <c r="PH6" s="38"/>
      <c r="PI6" s="38"/>
      <c r="PJ6" s="38"/>
      <c r="PK6" s="38"/>
      <c r="PL6" s="38"/>
      <c r="PM6" s="38"/>
      <c r="PN6" s="38"/>
      <c r="PO6" s="38"/>
      <c r="PP6" s="38"/>
      <c r="PQ6" s="38"/>
      <c r="PR6" s="38"/>
      <c r="PS6" s="38"/>
      <c r="PT6" s="38"/>
      <c r="PU6" s="38"/>
      <c r="PV6" s="38"/>
      <c r="PW6" s="38"/>
      <c r="PX6" s="38"/>
      <c r="PY6" s="38"/>
      <c r="PZ6" s="38"/>
      <c r="QA6" s="38"/>
      <c r="QB6" s="38"/>
      <c r="QC6" s="38"/>
      <c r="QD6" s="38"/>
      <c r="QE6" s="38"/>
      <c r="QF6" s="38"/>
      <c r="QG6" s="38"/>
      <c r="QH6" s="38"/>
      <c r="QI6" s="38"/>
      <c r="QJ6" s="38"/>
      <c r="QK6" s="38"/>
      <c r="QL6" s="38"/>
      <c r="QM6" s="38"/>
      <c r="QN6" s="38"/>
      <c r="QO6" s="38"/>
      <c r="QP6" s="38"/>
      <c r="QQ6" s="38"/>
      <c r="QR6" s="38"/>
      <c r="QS6" s="38"/>
      <c r="QT6" s="38"/>
      <c r="QU6" s="38"/>
      <c r="QV6" s="38"/>
      <c r="QW6" s="38"/>
      <c r="QX6" s="38"/>
      <c r="QY6" s="38"/>
      <c r="QZ6" s="38"/>
      <c r="RA6" s="38"/>
      <c r="RB6" s="38"/>
      <c r="RC6" s="38"/>
      <c r="RD6" s="38"/>
      <c r="RE6" s="38"/>
      <c r="RF6" s="38"/>
      <c r="RG6" s="38"/>
      <c r="RH6" s="38"/>
      <c r="RI6" s="38"/>
      <c r="RJ6" s="38"/>
      <c r="RK6" s="38"/>
      <c r="RL6" s="38"/>
      <c r="RM6" s="38"/>
      <c r="RN6" s="38"/>
      <c r="RO6" s="38"/>
      <c r="RP6" s="38"/>
      <c r="RQ6" s="38"/>
      <c r="RR6" s="38"/>
      <c r="RS6" s="38"/>
      <c r="RT6" s="38"/>
      <c r="RU6" s="38"/>
      <c r="RV6" s="38"/>
      <c r="RW6" s="38"/>
      <c r="RX6" s="38"/>
      <c r="RY6" s="38"/>
      <c r="RZ6" s="38"/>
      <c r="SA6" s="38"/>
      <c r="SB6" s="38"/>
      <c r="SC6" s="38"/>
      <c r="SD6" s="38"/>
      <c r="SE6" s="38"/>
      <c r="SF6" s="38"/>
      <c r="SG6" s="38"/>
      <c r="SH6" s="38"/>
      <c r="SI6" s="38"/>
      <c r="SJ6" s="38"/>
      <c r="SK6" s="38"/>
      <c r="SL6" s="38"/>
      <c r="SM6" s="38"/>
      <c r="SN6" s="38"/>
      <c r="SO6" s="38"/>
      <c r="SP6" s="38"/>
      <c r="SQ6" s="38"/>
      <c r="SR6" s="38"/>
      <c r="SS6" s="38"/>
      <c r="ST6" s="38"/>
      <c r="SU6" s="38"/>
      <c r="SV6" s="38"/>
      <c r="SW6" s="38"/>
      <c r="SX6" s="38"/>
      <c r="SY6" s="38"/>
      <c r="SZ6" s="38"/>
      <c r="TA6" s="38"/>
      <c r="TB6" s="38"/>
      <c r="TC6" s="38"/>
      <c r="TD6" s="38"/>
      <c r="TE6" s="38"/>
      <c r="TF6" s="38"/>
      <c r="TG6" s="38"/>
      <c r="TH6" s="38"/>
      <c r="TI6" s="38"/>
      <c r="TJ6" s="38"/>
      <c r="TK6" s="38"/>
      <c r="TL6" s="38"/>
      <c r="TM6" s="38"/>
      <c r="TN6" s="38"/>
      <c r="TO6" s="38"/>
      <c r="TP6" s="38"/>
      <c r="TQ6" s="38"/>
      <c r="TR6" s="38"/>
      <c r="TS6" s="38"/>
      <c r="TT6" s="38"/>
      <c r="TU6" s="38"/>
      <c r="TV6" s="38"/>
      <c r="TW6" s="38"/>
      <c r="TX6" s="38"/>
      <c r="TY6" s="38"/>
      <c r="TZ6" s="38"/>
      <c r="UA6" s="38"/>
      <c r="UB6" s="38"/>
      <c r="UC6" s="38"/>
      <c r="UD6" s="38"/>
      <c r="UE6" s="38"/>
      <c r="UF6" s="38"/>
      <c r="UG6" s="38"/>
      <c r="UH6" s="38"/>
      <c r="UI6" s="38"/>
      <c r="UJ6" s="38"/>
      <c r="UK6" s="38"/>
      <c r="UL6" s="38"/>
      <c r="UM6" s="38"/>
      <c r="UN6" s="38"/>
      <c r="UO6" s="38"/>
      <c r="UP6" s="38"/>
      <c r="UQ6" s="38"/>
      <c r="UR6" s="38"/>
      <c r="US6" s="38"/>
      <c r="UT6" s="38"/>
      <c r="UU6" s="38"/>
      <c r="UV6" s="38"/>
      <c r="UW6" s="38"/>
      <c r="UX6" s="38"/>
      <c r="UY6" s="38"/>
      <c r="UZ6" s="38"/>
      <c r="VA6" s="38"/>
      <c r="VB6" s="38"/>
      <c r="VC6" s="38"/>
      <c r="VD6" s="38"/>
      <c r="VE6" s="38"/>
      <c r="VF6" s="38"/>
      <c r="VG6" s="38"/>
      <c r="VH6" s="38"/>
      <c r="VI6" s="38"/>
      <c r="VJ6" s="38"/>
      <c r="VK6" s="38"/>
      <c r="VL6" s="38"/>
      <c r="VM6" s="38"/>
      <c r="VN6" s="38"/>
      <c r="VO6" s="38"/>
      <c r="VP6" s="38"/>
      <c r="VQ6" s="38"/>
      <c r="VR6" s="38"/>
      <c r="VS6" s="38"/>
      <c r="VT6" s="38"/>
      <c r="VU6" s="38"/>
      <c r="VV6" s="38"/>
      <c r="VW6" s="38"/>
      <c r="VX6" s="38"/>
      <c r="VY6" s="38"/>
      <c r="VZ6" s="38"/>
      <c r="WA6" s="38"/>
      <c r="WB6" s="38"/>
      <c r="WC6" s="38"/>
      <c r="WD6" s="38"/>
      <c r="WE6" s="38"/>
      <c r="WF6" s="38"/>
      <c r="WG6" s="38"/>
      <c r="WH6" s="38"/>
      <c r="WI6" s="38"/>
      <c r="WJ6" s="38"/>
      <c r="WK6" s="38"/>
      <c r="WL6" s="38"/>
      <c r="WM6" s="38"/>
      <c r="WN6" s="38"/>
      <c r="WO6" s="38"/>
      <c r="WP6" s="38"/>
      <c r="WQ6" s="38"/>
      <c r="WR6" s="38"/>
      <c r="WS6" s="38"/>
      <c r="WT6" s="38"/>
      <c r="WU6" s="38"/>
      <c r="WV6" s="38"/>
      <c r="WW6" s="38"/>
      <c r="WX6" s="38"/>
      <c r="WY6" s="38"/>
      <c r="WZ6" s="38"/>
      <c r="XA6" s="38"/>
      <c r="XB6" s="38"/>
      <c r="XC6" s="38"/>
      <c r="XD6" s="38"/>
      <c r="XE6" s="38"/>
      <c r="XF6" s="38"/>
      <c r="XG6" s="38"/>
      <c r="XH6" s="38"/>
      <c r="XI6" s="38"/>
      <c r="XJ6" s="38"/>
      <c r="XK6" s="38"/>
      <c r="XL6" s="38"/>
      <c r="XM6" s="38"/>
      <c r="XN6" s="38"/>
      <c r="XO6" s="38"/>
      <c r="XP6" s="38"/>
      <c r="XQ6" s="38"/>
      <c r="XR6" s="38"/>
      <c r="XS6" s="38"/>
      <c r="XT6" s="38"/>
      <c r="XU6" s="38"/>
      <c r="XV6" s="38"/>
      <c r="XW6" s="38"/>
      <c r="XX6" s="38"/>
      <c r="XY6" s="38"/>
      <c r="XZ6" s="38"/>
      <c r="YA6" s="38"/>
      <c r="YB6" s="38"/>
      <c r="YC6" s="38"/>
      <c r="YD6" s="38"/>
      <c r="YE6" s="38"/>
      <c r="YF6" s="38"/>
      <c r="YG6" s="38"/>
      <c r="YH6" s="38"/>
      <c r="YI6" s="38"/>
      <c r="YJ6" s="38"/>
      <c r="YK6" s="38"/>
      <c r="YL6" s="38"/>
      <c r="YM6" s="38"/>
      <c r="YN6" s="38"/>
      <c r="YO6" s="38"/>
      <c r="YP6" s="38"/>
      <c r="YQ6" s="38"/>
      <c r="YR6" s="38"/>
      <c r="YS6" s="38"/>
      <c r="YT6" s="38"/>
      <c r="YU6" s="38"/>
      <c r="YV6" s="38"/>
      <c r="YW6" s="38"/>
      <c r="YX6" s="38"/>
      <c r="YY6" s="38"/>
      <c r="YZ6" s="38"/>
      <c r="ZA6" s="38"/>
      <c r="ZB6" s="38"/>
      <c r="ZC6" s="38"/>
      <c r="ZD6" s="38"/>
      <c r="ZE6" s="38"/>
      <c r="ZF6" s="38"/>
      <c r="ZG6" s="38"/>
      <c r="ZH6" s="38"/>
      <c r="ZI6" s="38"/>
      <c r="ZJ6" s="38"/>
      <c r="ZK6" s="38"/>
      <c r="ZL6" s="38"/>
      <c r="ZM6" s="38"/>
      <c r="ZN6" s="38"/>
      <c r="ZO6" s="38"/>
      <c r="ZP6" s="38"/>
      <c r="ZQ6" s="38"/>
      <c r="ZR6" s="38"/>
      <c r="ZS6" s="38"/>
      <c r="ZT6" s="38"/>
      <c r="ZU6" s="38"/>
      <c r="ZV6" s="38"/>
      <c r="ZW6" s="38"/>
      <c r="ZX6" s="38"/>
      <c r="ZY6" s="38"/>
      <c r="ZZ6" s="38"/>
      <c r="AAA6" s="38"/>
      <c r="AAB6" s="38"/>
      <c r="AAC6" s="38"/>
      <c r="AAD6" s="38"/>
      <c r="AAE6" s="38"/>
      <c r="AAF6" s="38"/>
      <c r="AAG6" s="38"/>
      <c r="AAH6" s="38"/>
      <c r="AAI6" s="38"/>
      <c r="AAJ6" s="38"/>
      <c r="AAK6" s="38"/>
      <c r="AAL6" s="38"/>
      <c r="AAM6" s="38"/>
      <c r="AAN6" s="38"/>
      <c r="AAO6" s="38"/>
      <c r="AAP6" s="38"/>
      <c r="AAQ6" s="38"/>
      <c r="AAR6" s="38"/>
      <c r="AAS6" s="38"/>
      <c r="AAT6" s="38"/>
      <c r="AAU6" s="38"/>
      <c r="AAV6" s="38"/>
      <c r="AAW6" s="38"/>
      <c r="AAX6" s="38"/>
      <c r="AAY6" s="38"/>
      <c r="AAZ6" s="38"/>
      <c r="ABA6" s="38"/>
      <c r="ABB6" s="38"/>
      <c r="ABC6" s="38"/>
      <c r="ABD6" s="38"/>
      <c r="ABE6" s="38"/>
      <c r="ABF6" s="38"/>
      <c r="ABG6" s="38"/>
      <c r="ABH6" s="38"/>
      <c r="ABI6" s="38"/>
      <c r="ABJ6" s="38"/>
      <c r="ABK6" s="38"/>
      <c r="ABL6" s="38"/>
      <c r="ABM6" s="38"/>
      <c r="ABN6" s="38"/>
      <c r="ABO6" s="38"/>
      <c r="ABP6" s="38"/>
      <c r="ABQ6" s="38"/>
      <c r="ABR6" s="38"/>
      <c r="ABS6" s="38"/>
      <c r="ABT6" s="38"/>
      <c r="ABU6" s="38"/>
      <c r="ABV6" s="38"/>
      <c r="ABW6" s="38"/>
      <c r="ABX6" s="38"/>
      <c r="ABY6" s="38"/>
      <c r="ABZ6" s="38"/>
      <c r="ACA6" s="38"/>
      <c r="ACB6" s="38"/>
      <c r="ACC6" s="38"/>
      <c r="ACD6" s="38"/>
      <c r="ACE6" s="38"/>
      <c r="ACF6" s="38"/>
      <c r="ACG6" s="38"/>
      <c r="ACH6" s="38"/>
      <c r="ACI6" s="38"/>
      <c r="ACJ6" s="38"/>
      <c r="ACK6" s="38"/>
      <c r="ACL6" s="38"/>
      <c r="ACM6" s="38"/>
      <c r="ACN6" s="38"/>
      <c r="ACO6" s="38"/>
      <c r="ACP6" s="38"/>
      <c r="ACQ6" s="38"/>
      <c r="ACR6" s="38"/>
      <c r="ACS6" s="38"/>
      <c r="ACT6" s="38"/>
      <c r="ACU6" s="38"/>
      <c r="ACV6" s="38"/>
      <c r="ACW6" s="38"/>
      <c r="ACX6" s="38"/>
      <c r="ACY6" s="38"/>
      <c r="ACZ6" s="38"/>
      <c r="ADA6" s="38"/>
      <c r="ADB6" s="38"/>
      <c r="ADC6" s="38"/>
      <c r="ADD6" s="38"/>
      <c r="ADE6" s="38"/>
      <c r="ADF6" s="38"/>
      <c r="ADG6" s="38"/>
      <c r="ADH6" s="38"/>
      <c r="ADI6" s="38"/>
      <c r="ADJ6" s="38"/>
      <c r="ADK6" s="38"/>
      <c r="ADL6" s="38"/>
      <c r="ADM6" s="38"/>
      <c r="ADN6" s="38"/>
      <c r="ADO6" s="38"/>
      <c r="ADP6" s="38"/>
      <c r="ADQ6" s="38"/>
      <c r="ADR6" s="38"/>
      <c r="ADS6" s="38"/>
      <c r="ADT6" s="38"/>
      <c r="ADU6" s="38"/>
      <c r="ADV6" s="38"/>
      <c r="ADW6" s="38"/>
      <c r="ADX6" s="38"/>
      <c r="ADY6" s="38"/>
      <c r="ADZ6" s="38"/>
      <c r="AEA6" s="38"/>
      <c r="AEB6" s="38"/>
      <c r="AEC6" s="38"/>
      <c r="AED6" s="38"/>
      <c r="AEE6" s="38"/>
      <c r="AEF6" s="38"/>
      <c r="AEG6" s="38"/>
      <c r="AEH6" s="38"/>
      <c r="AEI6" s="38"/>
      <c r="AEJ6" s="38"/>
      <c r="AEK6" s="38"/>
      <c r="AEL6" s="38"/>
      <c r="AEM6" s="38"/>
      <c r="AEN6" s="38"/>
      <c r="AEO6" s="38"/>
      <c r="AEP6" s="38"/>
      <c r="AEQ6" s="38"/>
      <c r="AER6" s="38"/>
      <c r="AES6" s="38"/>
      <c r="AET6" s="38"/>
      <c r="AEU6" s="38"/>
      <c r="AEV6" s="38"/>
      <c r="AEW6" s="38"/>
      <c r="AEX6" s="38"/>
      <c r="AEY6" s="38"/>
      <c r="AEZ6" s="38"/>
      <c r="AFA6" s="38"/>
      <c r="AFB6" s="38"/>
      <c r="AFC6" s="38"/>
      <c r="AFD6" s="38"/>
      <c r="AFE6" s="38"/>
      <c r="AFF6" s="38"/>
      <c r="AFG6" s="38"/>
      <c r="AFH6" s="38"/>
      <c r="AFI6" s="38"/>
      <c r="AFJ6" s="38"/>
      <c r="AFK6" s="38"/>
      <c r="AFL6" s="38"/>
      <c r="AFM6" s="38"/>
      <c r="AFN6" s="38"/>
      <c r="AFO6" s="38"/>
      <c r="AFP6" s="38"/>
      <c r="AFQ6" s="38"/>
      <c r="AFR6" s="38"/>
      <c r="AFS6" s="38"/>
      <c r="AFT6" s="38"/>
      <c r="AFU6" s="38"/>
      <c r="AFV6" s="38"/>
      <c r="AFW6" s="38"/>
      <c r="AFX6" s="38"/>
      <c r="AFY6" s="38"/>
      <c r="AFZ6" s="38"/>
      <c r="AGA6" s="38"/>
      <c r="AGB6" s="38"/>
      <c r="AGC6" s="38"/>
      <c r="AGD6" s="38"/>
      <c r="AGE6" s="38"/>
      <c r="AGF6" s="38"/>
      <c r="AGG6" s="38"/>
      <c r="AGH6" s="38"/>
      <c r="AGI6" s="38"/>
      <c r="AGJ6" s="38"/>
      <c r="AGK6" s="38"/>
      <c r="AGL6" s="38"/>
      <c r="AGM6" s="38"/>
      <c r="AGN6" s="38"/>
      <c r="AGO6" s="38"/>
      <c r="AGP6" s="38"/>
      <c r="AGQ6" s="38"/>
      <c r="AGR6" s="38"/>
      <c r="AGS6" s="38"/>
      <c r="AGT6" s="38"/>
      <c r="AGU6" s="38"/>
      <c r="AGV6" s="38"/>
      <c r="AGW6" s="38"/>
      <c r="AGX6" s="38"/>
      <c r="AGY6" s="38"/>
      <c r="AGZ6" s="38"/>
      <c r="AHA6" s="38"/>
      <c r="AHB6" s="38"/>
      <c r="AHC6" s="38"/>
      <c r="AHD6" s="38"/>
      <c r="AHE6" s="38"/>
      <c r="AHF6" s="38"/>
      <c r="AHG6" s="38"/>
      <c r="AHH6" s="38"/>
      <c r="AHI6" s="38"/>
      <c r="AHJ6" s="38"/>
      <c r="AHK6" s="38"/>
      <c r="AHL6" s="38"/>
      <c r="AHM6" s="38"/>
      <c r="AHN6" s="38"/>
      <c r="AHO6" s="38"/>
      <c r="AHP6" s="38"/>
      <c r="AHQ6" s="38"/>
      <c r="AHR6" s="38"/>
      <c r="AHS6" s="38"/>
      <c r="AHT6" s="38"/>
      <c r="AHU6" s="38"/>
      <c r="AHV6" s="38"/>
      <c r="AHW6" s="38"/>
      <c r="AHX6" s="38"/>
      <c r="AHY6" s="38"/>
      <c r="AHZ6" s="38"/>
      <c r="AIA6" s="38"/>
      <c r="AIB6" s="38"/>
      <c r="AIC6" s="38"/>
      <c r="AID6" s="38"/>
      <c r="AIE6" s="38"/>
      <c r="AIF6" s="38"/>
      <c r="AIG6" s="38"/>
      <c r="AIH6" s="38"/>
      <c r="AII6" s="38"/>
      <c r="AIJ6" s="38"/>
      <c r="AIK6" s="38"/>
      <c r="AIL6" s="38"/>
      <c r="AIM6" s="38"/>
      <c r="AIN6" s="38"/>
      <c r="AIO6" s="38"/>
      <c r="AIP6" s="38"/>
      <c r="AIQ6" s="38"/>
      <c r="AIR6" s="38"/>
      <c r="AIS6" s="38"/>
      <c r="AIT6" s="38"/>
      <c r="AIU6" s="38"/>
      <c r="AIV6" s="38"/>
      <c r="AIW6" s="38"/>
      <c r="AIX6" s="38"/>
      <c r="AIY6" s="38"/>
      <c r="AIZ6" s="38"/>
      <c r="AJA6" s="38"/>
      <c r="AJB6" s="38"/>
      <c r="AJC6" s="38"/>
      <c r="AJD6" s="38"/>
      <c r="AJE6" s="38"/>
      <c r="AJF6" s="38"/>
      <c r="AJG6" s="38"/>
      <c r="AJH6" s="38"/>
      <c r="AJI6" s="38"/>
      <c r="AJJ6" s="38"/>
      <c r="AJK6" s="38"/>
      <c r="AJL6" s="38"/>
      <c r="AJM6" s="38"/>
      <c r="AJN6" s="38"/>
      <c r="AJO6" s="38"/>
      <c r="AJP6" s="38"/>
      <c r="AJQ6" s="38"/>
      <c r="AJR6" s="38"/>
      <c r="AJS6" s="38"/>
      <c r="AJT6" s="38"/>
      <c r="AJU6" s="38"/>
      <c r="AJV6" s="38"/>
      <c r="AJW6" s="38"/>
      <c r="AJX6" s="38"/>
      <c r="AJY6" s="38"/>
      <c r="AJZ6" s="38"/>
      <c r="AKA6" s="38"/>
      <c r="AKB6" s="38"/>
      <c r="AKC6" s="38"/>
      <c r="AKD6" s="38"/>
      <c r="AKE6" s="38"/>
      <c r="AKF6" s="38"/>
      <c r="AKG6" s="38"/>
      <c r="AKH6" s="38"/>
      <c r="AKI6" s="38"/>
      <c r="AKJ6" s="38"/>
      <c r="AKK6" s="38"/>
      <c r="AKL6" s="38"/>
      <c r="AKM6" s="38"/>
      <c r="AKN6" s="38"/>
      <c r="AKO6" s="38"/>
      <c r="AKP6" s="38"/>
      <c r="AKQ6" s="38"/>
      <c r="AKR6" s="38"/>
      <c r="AKS6" s="38"/>
      <c r="AKT6" s="38"/>
      <c r="AKU6" s="38"/>
      <c r="AKV6" s="38"/>
      <c r="AKW6" s="38"/>
      <c r="AKX6" s="38"/>
      <c r="AKY6" s="38"/>
      <c r="AKZ6" s="38"/>
      <c r="ALA6" s="38"/>
      <c r="ALB6" s="38"/>
      <c r="ALC6" s="38"/>
      <c r="ALD6" s="38"/>
      <c r="ALE6" s="38"/>
      <c r="ALF6" s="38"/>
      <c r="ALG6" s="38"/>
      <c r="ALH6" s="38"/>
      <c r="ALI6" s="38"/>
      <c r="ALJ6" s="38"/>
      <c r="ALK6" s="38"/>
      <c r="ALL6" s="38"/>
      <c r="ALM6" s="38"/>
      <c r="ALN6" s="38"/>
      <c r="ALO6" s="38"/>
      <c r="ALP6" s="38"/>
      <c r="ALQ6" s="38"/>
      <c r="ALR6" s="38"/>
      <c r="ALS6" s="38"/>
      <c r="ALT6" s="38"/>
      <c r="ALU6" s="38"/>
      <c r="ALV6" s="38"/>
      <c r="ALW6" s="38"/>
      <c r="ALX6" s="38"/>
      <c r="ALY6" s="38"/>
      <c r="ALZ6" s="38"/>
      <c r="AMA6" s="38"/>
      <c r="AMB6" s="38"/>
      <c r="AMC6" s="38"/>
      <c r="AMD6" s="38"/>
      <c r="AME6" s="38"/>
      <c r="AMF6" s="38"/>
      <c r="AMG6" s="38"/>
      <c r="AMH6" s="38"/>
      <c r="AMI6" s="38"/>
      <c r="AMJ6" s="38"/>
      <c r="AMK6" s="38"/>
      <c r="AML6" s="38"/>
      <c r="AMM6" s="38"/>
      <c r="AMN6" s="38"/>
      <c r="AMO6" s="38"/>
      <c r="AMP6" s="38"/>
      <c r="AMQ6" s="38"/>
      <c r="AMR6" s="38"/>
      <c r="AMS6" s="38"/>
      <c r="AMT6" s="38"/>
      <c r="AMU6" s="38"/>
      <c r="AMV6" s="38"/>
      <c r="AMW6" s="38"/>
      <c r="AMX6" s="38"/>
      <c r="AMY6" s="38"/>
      <c r="AMZ6" s="38"/>
      <c r="ANA6" s="38"/>
      <c r="ANB6" s="38"/>
      <c r="ANC6" s="38"/>
      <c r="AND6" s="38"/>
      <c r="ANE6" s="38"/>
      <c r="ANF6" s="38"/>
      <c r="ANG6" s="38"/>
      <c r="ANH6" s="38"/>
      <c r="ANI6" s="38"/>
      <c r="ANJ6" s="38"/>
      <c r="ANK6" s="38"/>
      <c r="ANL6" s="38"/>
    </row>
    <row r="7" spans="1:1052" ht="15" customHeight="1">
      <c r="A7" s="715"/>
      <c r="B7" s="715"/>
      <c r="C7" s="715"/>
      <c r="D7" s="715"/>
      <c r="E7" s="718"/>
      <c r="F7" s="715"/>
      <c r="G7" s="724"/>
      <c r="H7" s="721"/>
      <c r="I7" s="727"/>
      <c r="J7" s="736"/>
      <c r="K7" s="730"/>
      <c r="L7" s="733"/>
      <c r="M7" s="721"/>
      <c r="N7" s="712"/>
      <c r="O7" s="277">
        <f>Structx</f>
        <v>0</v>
      </c>
      <c r="P7" s="684"/>
      <c r="Q7" s="702"/>
      <c r="R7" s="706"/>
      <c r="S7" s="709"/>
      <c r="T7" s="684"/>
      <c r="U7" s="702"/>
      <c r="V7" s="705"/>
      <c r="W7" s="712"/>
      <c r="X7" s="697"/>
      <c r="Y7" s="691"/>
      <c r="Z7" s="694"/>
      <c r="AA7"/>
      <c r="AB7"/>
      <c r="AC7"/>
      <c r="AD7"/>
      <c r="AE7"/>
      <c r="AF7"/>
      <c r="AG7"/>
      <c r="AH7"/>
      <c r="AI7"/>
      <c r="AJ7" s="38"/>
      <c r="AK7" s="40"/>
      <c r="AL7" s="40"/>
      <c r="AM7" s="40"/>
      <c r="AN7" s="40"/>
      <c r="AO7" s="40"/>
      <c r="AP7" s="40"/>
      <c r="AQ7" s="40"/>
      <c r="AR7" s="40"/>
      <c r="AS7" s="40"/>
      <c r="AT7" s="40"/>
      <c r="AU7" s="41"/>
      <c r="AV7" s="41"/>
      <c r="AW7" s="41"/>
      <c r="AX7" s="41"/>
      <c r="AY7" s="41"/>
      <c r="AZ7" s="41"/>
      <c r="BA7" s="41"/>
      <c r="BB7" s="41"/>
      <c r="BC7" s="41"/>
      <c r="BD7" s="41"/>
      <c r="BE7" s="41"/>
      <c r="BF7" s="41"/>
      <c r="BG7" s="41"/>
      <c r="BH7" s="41"/>
      <c r="BI7" s="41"/>
      <c r="BJ7" s="41"/>
      <c r="BK7" s="41"/>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c r="ANF7" s="38"/>
      <c r="ANG7" s="38"/>
      <c r="ANH7" s="38"/>
      <c r="ANI7" s="38"/>
      <c r="ANJ7" s="38"/>
      <c r="ANK7" s="38"/>
      <c r="ANL7" s="38"/>
    </row>
    <row r="8" spans="1:1052" ht="15.75" customHeight="1">
      <c r="A8" s="715"/>
      <c r="B8" s="715"/>
      <c r="C8" s="715"/>
      <c r="D8" s="715"/>
      <c r="E8" s="718"/>
      <c r="F8" s="715"/>
      <c r="G8" s="724"/>
      <c r="H8" s="721"/>
      <c r="I8" s="727"/>
      <c r="J8" s="736"/>
      <c r="K8" s="730"/>
      <c r="L8" s="733"/>
      <c r="M8" s="721"/>
      <c r="N8" s="712"/>
      <c r="O8" s="277">
        <f>Structy</f>
        <v>0</v>
      </c>
      <c r="P8" s="684"/>
      <c r="Q8" s="702"/>
      <c r="R8" s="706"/>
      <c r="S8" s="709"/>
      <c r="T8" s="684"/>
      <c r="U8" s="702"/>
      <c r="V8" s="705"/>
      <c r="W8" s="712"/>
      <c r="X8" s="697"/>
      <c r="Y8" s="691"/>
      <c r="Z8" s="694"/>
      <c r="AA8"/>
      <c r="AB8"/>
      <c r="AC8"/>
      <c r="AD8"/>
      <c r="AE8"/>
      <c r="AF8"/>
      <c r="AG8"/>
      <c r="AH8"/>
      <c r="AI8"/>
      <c r="AJ8" s="38"/>
      <c r="AK8" s="40"/>
      <c r="AL8" s="40"/>
      <c r="AM8" s="40"/>
      <c r="AN8" s="40"/>
      <c r="AO8" s="40"/>
      <c r="AP8" s="40"/>
      <c r="AQ8" s="40"/>
      <c r="AR8" s="40"/>
      <c r="AS8" s="40"/>
      <c r="AT8" s="40"/>
      <c r="AU8" s="41"/>
      <c r="AV8" s="41"/>
      <c r="AW8" s="41"/>
      <c r="AX8" s="41"/>
      <c r="AY8" s="41"/>
      <c r="AZ8" s="41"/>
      <c r="BA8" s="41"/>
      <c r="BB8" s="41"/>
      <c r="BC8" s="41"/>
      <c r="BD8" s="41"/>
      <c r="BE8" s="41"/>
      <c r="BF8" s="41"/>
      <c r="BG8" s="41"/>
      <c r="BH8" s="41"/>
      <c r="BI8" s="41"/>
      <c r="BJ8" s="41"/>
      <c r="BK8" s="41"/>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38"/>
      <c r="LP8" s="38"/>
      <c r="LQ8" s="38"/>
      <c r="LR8" s="38"/>
      <c r="LS8" s="38"/>
      <c r="LT8" s="38"/>
      <c r="LU8" s="38"/>
      <c r="LV8" s="38"/>
      <c r="LW8" s="38"/>
      <c r="LX8" s="38"/>
      <c r="LY8" s="38"/>
      <c r="LZ8" s="38"/>
      <c r="MA8" s="38"/>
      <c r="MB8" s="38"/>
      <c r="MC8" s="38"/>
      <c r="MD8" s="38"/>
      <c r="ME8" s="38"/>
      <c r="MF8" s="38"/>
      <c r="MG8" s="38"/>
      <c r="MH8" s="38"/>
      <c r="MI8" s="38"/>
      <c r="MJ8" s="38"/>
      <c r="MK8" s="38"/>
      <c r="ML8" s="38"/>
      <c r="MM8" s="38"/>
      <c r="MN8" s="38"/>
      <c r="MO8" s="38"/>
      <c r="MP8" s="38"/>
      <c r="MQ8" s="38"/>
      <c r="MR8" s="38"/>
      <c r="MS8" s="38"/>
      <c r="MT8" s="38"/>
      <c r="MU8" s="38"/>
      <c r="MV8" s="38"/>
      <c r="MW8" s="38"/>
      <c r="MX8" s="38"/>
      <c r="MY8" s="38"/>
      <c r="MZ8" s="38"/>
      <c r="NA8" s="38"/>
      <c r="NB8" s="38"/>
      <c r="NC8" s="38"/>
      <c r="ND8" s="38"/>
      <c r="NE8" s="38"/>
      <c r="NF8" s="38"/>
      <c r="NG8" s="38"/>
      <c r="NH8" s="38"/>
      <c r="NI8" s="38"/>
      <c r="NJ8" s="38"/>
      <c r="NK8" s="38"/>
      <c r="NL8" s="38"/>
      <c r="NM8" s="38"/>
      <c r="NN8" s="38"/>
      <c r="NO8" s="38"/>
      <c r="NP8" s="38"/>
      <c r="NQ8" s="38"/>
      <c r="NR8" s="38"/>
      <c r="NS8" s="38"/>
      <c r="NT8" s="38"/>
      <c r="NU8" s="38"/>
      <c r="NV8" s="38"/>
      <c r="NW8" s="38"/>
      <c r="NX8" s="38"/>
      <c r="NY8" s="38"/>
      <c r="NZ8" s="38"/>
      <c r="OA8" s="38"/>
      <c r="OB8" s="38"/>
      <c r="OC8" s="38"/>
      <c r="OD8" s="38"/>
      <c r="OE8" s="38"/>
      <c r="OF8" s="38"/>
      <c r="OG8" s="38"/>
      <c r="OH8" s="38"/>
      <c r="OI8" s="38"/>
      <c r="OJ8" s="38"/>
      <c r="OK8" s="38"/>
      <c r="OL8" s="38"/>
      <c r="OM8" s="38"/>
      <c r="ON8" s="38"/>
      <c r="OO8" s="38"/>
      <c r="OP8" s="38"/>
      <c r="OQ8" s="38"/>
      <c r="OR8" s="38"/>
      <c r="OS8" s="38"/>
      <c r="OT8" s="38"/>
      <c r="OU8" s="38"/>
      <c r="OV8" s="38"/>
      <c r="OW8" s="38"/>
      <c r="OX8" s="38"/>
      <c r="OY8" s="38"/>
      <c r="OZ8" s="38"/>
      <c r="PA8" s="38"/>
      <c r="PB8" s="38"/>
      <c r="PC8" s="38"/>
      <c r="PD8" s="38"/>
      <c r="PE8" s="38"/>
      <c r="PF8" s="38"/>
      <c r="PG8" s="38"/>
      <c r="PH8" s="38"/>
      <c r="PI8" s="38"/>
      <c r="PJ8" s="38"/>
      <c r="PK8" s="38"/>
      <c r="PL8" s="38"/>
      <c r="PM8" s="38"/>
      <c r="PN8" s="38"/>
      <c r="PO8" s="38"/>
      <c r="PP8" s="38"/>
      <c r="PQ8" s="38"/>
      <c r="PR8" s="38"/>
      <c r="PS8" s="38"/>
      <c r="PT8" s="38"/>
      <c r="PU8" s="38"/>
      <c r="PV8" s="38"/>
      <c r="PW8" s="38"/>
      <c r="PX8" s="38"/>
      <c r="PY8" s="38"/>
      <c r="PZ8" s="38"/>
      <c r="QA8" s="38"/>
      <c r="QB8" s="38"/>
      <c r="QC8" s="38"/>
      <c r="QD8" s="38"/>
      <c r="QE8" s="38"/>
      <c r="QF8" s="38"/>
      <c r="QG8" s="38"/>
      <c r="QH8" s="38"/>
      <c r="QI8" s="38"/>
      <c r="QJ8" s="38"/>
      <c r="QK8" s="38"/>
      <c r="QL8" s="38"/>
      <c r="QM8" s="38"/>
      <c r="QN8" s="38"/>
      <c r="QO8" s="38"/>
      <c r="QP8" s="38"/>
      <c r="QQ8" s="38"/>
      <c r="QR8" s="38"/>
      <c r="QS8" s="38"/>
      <c r="QT8" s="38"/>
      <c r="QU8" s="38"/>
      <c r="QV8" s="38"/>
      <c r="QW8" s="38"/>
      <c r="QX8" s="38"/>
      <c r="QY8" s="38"/>
      <c r="QZ8" s="38"/>
      <c r="RA8" s="38"/>
      <c r="RB8" s="38"/>
      <c r="RC8" s="38"/>
      <c r="RD8" s="38"/>
      <c r="RE8" s="38"/>
      <c r="RF8" s="38"/>
      <c r="RG8" s="38"/>
      <c r="RH8" s="38"/>
      <c r="RI8" s="38"/>
      <c r="RJ8" s="38"/>
      <c r="RK8" s="38"/>
      <c r="RL8" s="38"/>
      <c r="RM8" s="38"/>
      <c r="RN8" s="38"/>
      <c r="RO8" s="38"/>
      <c r="RP8" s="38"/>
      <c r="RQ8" s="38"/>
      <c r="RR8" s="38"/>
      <c r="RS8" s="38"/>
      <c r="RT8" s="38"/>
      <c r="RU8" s="38"/>
      <c r="RV8" s="38"/>
      <c r="RW8" s="38"/>
      <c r="RX8" s="38"/>
      <c r="RY8" s="38"/>
      <c r="RZ8" s="38"/>
      <c r="SA8" s="38"/>
      <c r="SB8" s="38"/>
      <c r="SC8" s="38"/>
      <c r="SD8" s="38"/>
      <c r="SE8" s="38"/>
      <c r="SF8" s="38"/>
      <c r="SG8" s="38"/>
      <c r="SH8" s="38"/>
      <c r="SI8" s="38"/>
      <c r="SJ8" s="38"/>
      <c r="SK8" s="38"/>
      <c r="SL8" s="38"/>
      <c r="SM8" s="38"/>
      <c r="SN8" s="38"/>
      <c r="SO8" s="38"/>
      <c r="SP8" s="38"/>
      <c r="SQ8" s="38"/>
      <c r="SR8" s="38"/>
      <c r="SS8" s="38"/>
      <c r="ST8" s="38"/>
      <c r="SU8" s="38"/>
      <c r="SV8" s="38"/>
      <c r="SW8" s="38"/>
      <c r="SX8" s="38"/>
      <c r="SY8" s="38"/>
      <c r="SZ8" s="38"/>
      <c r="TA8" s="38"/>
      <c r="TB8" s="38"/>
      <c r="TC8" s="38"/>
      <c r="TD8" s="38"/>
      <c r="TE8" s="38"/>
      <c r="TF8" s="38"/>
      <c r="TG8" s="38"/>
      <c r="TH8" s="38"/>
      <c r="TI8" s="38"/>
      <c r="TJ8" s="38"/>
      <c r="TK8" s="38"/>
      <c r="TL8" s="38"/>
      <c r="TM8" s="38"/>
      <c r="TN8" s="38"/>
      <c r="TO8" s="38"/>
      <c r="TP8" s="38"/>
      <c r="TQ8" s="38"/>
      <c r="TR8" s="38"/>
      <c r="TS8" s="38"/>
      <c r="TT8" s="38"/>
      <c r="TU8" s="38"/>
      <c r="TV8" s="38"/>
      <c r="TW8" s="38"/>
      <c r="TX8" s="38"/>
      <c r="TY8" s="38"/>
      <c r="TZ8" s="38"/>
      <c r="UA8" s="38"/>
      <c r="UB8" s="38"/>
      <c r="UC8" s="38"/>
      <c r="UD8" s="38"/>
      <c r="UE8" s="38"/>
      <c r="UF8" s="38"/>
      <c r="UG8" s="38"/>
      <c r="UH8" s="38"/>
      <c r="UI8" s="38"/>
      <c r="UJ8" s="38"/>
      <c r="UK8" s="38"/>
      <c r="UL8" s="38"/>
      <c r="UM8" s="38"/>
      <c r="UN8" s="38"/>
      <c r="UO8" s="38"/>
      <c r="UP8" s="38"/>
      <c r="UQ8" s="38"/>
      <c r="UR8" s="38"/>
      <c r="US8" s="38"/>
      <c r="UT8" s="38"/>
      <c r="UU8" s="38"/>
      <c r="UV8" s="38"/>
      <c r="UW8" s="38"/>
      <c r="UX8" s="38"/>
      <c r="UY8" s="38"/>
      <c r="UZ8" s="38"/>
      <c r="VA8" s="38"/>
      <c r="VB8" s="38"/>
      <c r="VC8" s="38"/>
      <c r="VD8" s="38"/>
      <c r="VE8" s="38"/>
      <c r="VF8" s="38"/>
      <c r="VG8" s="38"/>
      <c r="VH8" s="38"/>
      <c r="VI8" s="38"/>
      <c r="VJ8" s="38"/>
      <c r="VK8" s="38"/>
      <c r="VL8" s="38"/>
      <c r="VM8" s="38"/>
      <c r="VN8" s="38"/>
      <c r="VO8" s="38"/>
      <c r="VP8" s="38"/>
      <c r="VQ8" s="38"/>
      <c r="VR8" s="38"/>
      <c r="VS8" s="38"/>
      <c r="VT8" s="38"/>
      <c r="VU8" s="38"/>
      <c r="VV8" s="38"/>
      <c r="VW8" s="38"/>
      <c r="VX8" s="38"/>
      <c r="VY8" s="38"/>
      <c r="VZ8" s="38"/>
      <c r="WA8" s="38"/>
      <c r="WB8" s="38"/>
      <c r="WC8" s="38"/>
      <c r="WD8" s="38"/>
      <c r="WE8" s="38"/>
      <c r="WF8" s="38"/>
      <c r="WG8" s="38"/>
      <c r="WH8" s="38"/>
      <c r="WI8" s="38"/>
      <c r="WJ8" s="38"/>
      <c r="WK8" s="38"/>
      <c r="WL8" s="38"/>
      <c r="WM8" s="38"/>
      <c r="WN8" s="38"/>
      <c r="WO8" s="38"/>
      <c r="WP8" s="38"/>
      <c r="WQ8" s="38"/>
      <c r="WR8" s="38"/>
      <c r="WS8" s="38"/>
      <c r="WT8" s="38"/>
      <c r="WU8" s="38"/>
      <c r="WV8" s="38"/>
      <c r="WW8" s="38"/>
      <c r="WX8" s="38"/>
      <c r="WY8" s="38"/>
      <c r="WZ8" s="38"/>
      <c r="XA8" s="38"/>
      <c r="XB8" s="38"/>
      <c r="XC8" s="38"/>
      <c r="XD8" s="38"/>
      <c r="XE8" s="38"/>
      <c r="XF8" s="38"/>
      <c r="XG8" s="38"/>
      <c r="XH8" s="38"/>
      <c r="XI8" s="38"/>
      <c r="XJ8" s="38"/>
      <c r="XK8" s="38"/>
      <c r="XL8" s="38"/>
      <c r="XM8" s="38"/>
      <c r="XN8" s="38"/>
      <c r="XO8" s="38"/>
      <c r="XP8" s="38"/>
      <c r="XQ8" s="38"/>
      <c r="XR8" s="38"/>
      <c r="XS8" s="38"/>
      <c r="XT8" s="38"/>
      <c r="XU8" s="38"/>
      <c r="XV8" s="38"/>
      <c r="XW8" s="38"/>
      <c r="XX8" s="38"/>
      <c r="XY8" s="38"/>
      <c r="XZ8" s="38"/>
      <c r="YA8" s="38"/>
      <c r="YB8" s="38"/>
      <c r="YC8" s="38"/>
      <c r="YD8" s="38"/>
      <c r="YE8" s="38"/>
      <c r="YF8" s="38"/>
      <c r="YG8" s="38"/>
      <c r="YH8" s="38"/>
      <c r="YI8" s="38"/>
      <c r="YJ8" s="38"/>
      <c r="YK8" s="38"/>
      <c r="YL8" s="38"/>
      <c r="YM8" s="38"/>
      <c r="YN8" s="38"/>
      <c r="YO8" s="38"/>
      <c r="YP8" s="38"/>
      <c r="YQ8" s="38"/>
      <c r="YR8" s="38"/>
      <c r="YS8" s="38"/>
      <c r="YT8" s="38"/>
      <c r="YU8" s="38"/>
      <c r="YV8" s="38"/>
      <c r="YW8" s="38"/>
      <c r="YX8" s="38"/>
      <c r="YY8" s="38"/>
      <c r="YZ8" s="38"/>
      <c r="ZA8" s="38"/>
      <c r="ZB8" s="38"/>
      <c r="ZC8" s="38"/>
      <c r="ZD8" s="38"/>
      <c r="ZE8" s="38"/>
      <c r="ZF8" s="38"/>
      <c r="ZG8" s="38"/>
      <c r="ZH8" s="38"/>
      <c r="ZI8" s="38"/>
      <c r="ZJ8" s="38"/>
      <c r="ZK8" s="38"/>
      <c r="ZL8" s="38"/>
      <c r="ZM8" s="38"/>
      <c r="ZN8" s="38"/>
      <c r="ZO8" s="38"/>
      <c r="ZP8" s="38"/>
      <c r="ZQ8" s="38"/>
      <c r="ZR8" s="38"/>
      <c r="ZS8" s="38"/>
      <c r="ZT8" s="38"/>
      <c r="ZU8" s="38"/>
      <c r="ZV8" s="38"/>
      <c r="ZW8" s="38"/>
      <c r="ZX8" s="38"/>
      <c r="ZY8" s="38"/>
      <c r="ZZ8" s="38"/>
      <c r="AAA8" s="38"/>
      <c r="AAB8" s="38"/>
      <c r="AAC8" s="38"/>
      <c r="AAD8" s="38"/>
      <c r="AAE8" s="38"/>
      <c r="AAF8" s="38"/>
      <c r="AAG8" s="38"/>
      <c r="AAH8" s="38"/>
      <c r="AAI8" s="38"/>
      <c r="AAJ8" s="38"/>
      <c r="AAK8" s="38"/>
      <c r="AAL8" s="38"/>
      <c r="AAM8" s="38"/>
      <c r="AAN8" s="38"/>
      <c r="AAO8" s="38"/>
      <c r="AAP8" s="38"/>
      <c r="AAQ8" s="38"/>
      <c r="AAR8" s="38"/>
      <c r="AAS8" s="38"/>
      <c r="AAT8" s="38"/>
      <c r="AAU8" s="38"/>
      <c r="AAV8" s="38"/>
      <c r="AAW8" s="38"/>
      <c r="AAX8" s="38"/>
      <c r="AAY8" s="38"/>
      <c r="AAZ8" s="38"/>
      <c r="ABA8" s="38"/>
      <c r="ABB8" s="38"/>
      <c r="ABC8" s="38"/>
      <c r="ABD8" s="38"/>
      <c r="ABE8" s="38"/>
      <c r="ABF8" s="38"/>
      <c r="ABG8" s="38"/>
      <c r="ABH8" s="38"/>
      <c r="ABI8" s="38"/>
      <c r="ABJ8" s="38"/>
      <c r="ABK8" s="38"/>
      <c r="ABL8" s="38"/>
      <c r="ABM8" s="38"/>
      <c r="ABN8" s="38"/>
      <c r="ABO8" s="38"/>
      <c r="ABP8" s="38"/>
      <c r="ABQ8" s="38"/>
      <c r="ABR8" s="38"/>
      <c r="ABS8" s="38"/>
      <c r="ABT8" s="38"/>
      <c r="ABU8" s="38"/>
      <c r="ABV8" s="38"/>
      <c r="ABW8" s="38"/>
      <c r="ABX8" s="38"/>
      <c r="ABY8" s="38"/>
      <c r="ABZ8" s="38"/>
      <c r="ACA8" s="38"/>
      <c r="ACB8" s="38"/>
      <c r="ACC8" s="38"/>
      <c r="ACD8" s="38"/>
      <c r="ACE8" s="38"/>
      <c r="ACF8" s="38"/>
      <c r="ACG8" s="38"/>
      <c r="ACH8" s="38"/>
      <c r="ACI8" s="38"/>
      <c r="ACJ8" s="38"/>
      <c r="ACK8" s="38"/>
      <c r="ACL8" s="38"/>
      <c r="ACM8" s="38"/>
      <c r="ACN8" s="38"/>
      <c r="ACO8" s="38"/>
      <c r="ACP8" s="38"/>
      <c r="ACQ8" s="38"/>
      <c r="ACR8" s="38"/>
      <c r="ACS8" s="38"/>
      <c r="ACT8" s="38"/>
      <c r="ACU8" s="38"/>
      <c r="ACV8" s="38"/>
      <c r="ACW8" s="38"/>
      <c r="ACX8" s="38"/>
      <c r="ACY8" s="38"/>
      <c r="ACZ8" s="38"/>
      <c r="ADA8" s="38"/>
      <c r="ADB8" s="38"/>
      <c r="ADC8" s="38"/>
      <c r="ADD8" s="38"/>
      <c r="ADE8" s="38"/>
      <c r="ADF8" s="38"/>
      <c r="ADG8" s="38"/>
      <c r="ADH8" s="38"/>
      <c r="ADI8" s="38"/>
      <c r="ADJ8" s="38"/>
      <c r="ADK8" s="38"/>
      <c r="ADL8" s="38"/>
      <c r="ADM8" s="38"/>
      <c r="ADN8" s="38"/>
      <c r="ADO8" s="38"/>
      <c r="ADP8" s="38"/>
      <c r="ADQ8" s="38"/>
      <c r="ADR8" s="38"/>
      <c r="ADS8" s="38"/>
      <c r="ADT8" s="38"/>
      <c r="ADU8" s="38"/>
      <c r="ADV8" s="38"/>
      <c r="ADW8" s="38"/>
      <c r="ADX8" s="38"/>
      <c r="ADY8" s="38"/>
      <c r="ADZ8" s="38"/>
      <c r="AEA8" s="38"/>
      <c r="AEB8" s="38"/>
      <c r="AEC8" s="38"/>
      <c r="AED8" s="38"/>
      <c r="AEE8" s="38"/>
      <c r="AEF8" s="38"/>
      <c r="AEG8" s="38"/>
      <c r="AEH8" s="38"/>
      <c r="AEI8" s="38"/>
      <c r="AEJ8" s="38"/>
      <c r="AEK8" s="38"/>
      <c r="AEL8" s="38"/>
      <c r="AEM8" s="38"/>
      <c r="AEN8" s="38"/>
      <c r="AEO8" s="38"/>
      <c r="AEP8" s="38"/>
      <c r="AEQ8" s="38"/>
      <c r="AER8" s="38"/>
      <c r="AES8" s="38"/>
      <c r="AET8" s="38"/>
      <c r="AEU8" s="38"/>
      <c r="AEV8" s="38"/>
      <c r="AEW8" s="38"/>
      <c r="AEX8" s="38"/>
      <c r="AEY8" s="38"/>
      <c r="AEZ8" s="38"/>
      <c r="AFA8" s="38"/>
      <c r="AFB8" s="38"/>
      <c r="AFC8" s="38"/>
      <c r="AFD8" s="38"/>
      <c r="AFE8" s="38"/>
      <c r="AFF8" s="38"/>
      <c r="AFG8" s="38"/>
      <c r="AFH8" s="38"/>
      <c r="AFI8" s="38"/>
      <c r="AFJ8" s="38"/>
      <c r="AFK8" s="38"/>
      <c r="AFL8" s="38"/>
      <c r="AFM8" s="38"/>
      <c r="AFN8" s="38"/>
      <c r="AFO8" s="38"/>
      <c r="AFP8" s="38"/>
      <c r="AFQ8" s="38"/>
      <c r="AFR8" s="38"/>
      <c r="AFS8" s="38"/>
      <c r="AFT8" s="38"/>
      <c r="AFU8" s="38"/>
      <c r="AFV8" s="38"/>
      <c r="AFW8" s="38"/>
      <c r="AFX8" s="38"/>
      <c r="AFY8" s="38"/>
      <c r="AFZ8" s="38"/>
      <c r="AGA8" s="38"/>
      <c r="AGB8" s="38"/>
      <c r="AGC8" s="38"/>
      <c r="AGD8" s="38"/>
      <c r="AGE8" s="38"/>
      <c r="AGF8" s="38"/>
      <c r="AGG8" s="38"/>
      <c r="AGH8" s="38"/>
      <c r="AGI8" s="38"/>
      <c r="AGJ8" s="38"/>
      <c r="AGK8" s="38"/>
      <c r="AGL8" s="38"/>
      <c r="AGM8" s="38"/>
      <c r="AGN8" s="38"/>
      <c r="AGO8" s="38"/>
      <c r="AGP8" s="38"/>
      <c r="AGQ8" s="38"/>
      <c r="AGR8" s="38"/>
      <c r="AGS8" s="38"/>
      <c r="AGT8" s="38"/>
      <c r="AGU8" s="38"/>
      <c r="AGV8" s="38"/>
      <c r="AGW8" s="38"/>
      <c r="AGX8" s="38"/>
      <c r="AGY8" s="38"/>
      <c r="AGZ8" s="38"/>
      <c r="AHA8" s="38"/>
      <c r="AHB8" s="38"/>
      <c r="AHC8" s="38"/>
      <c r="AHD8" s="38"/>
      <c r="AHE8" s="38"/>
      <c r="AHF8" s="38"/>
      <c r="AHG8" s="38"/>
      <c r="AHH8" s="38"/>
      <c r="AHI8" s="38"/>
      <c r="AHJ8" s="38"/>
      <c r="AHK8" s="38"/>
      <c r="AHL8" s="38"/>
      <c r="AHM8" s="38"/>
      <c r="AHN8" s="38"/>
      <c r="AHO8" s="38"/>
      <c r="AHP8" s="38"/>
      <c r="AHQ8" s="38"/>
      <c r="AHR8" s="38"/>
      <c r="AHS8" s="38"/>
      <c r="AHT8" s="38"/>
      <c r="AHU8" s="38"/>
      <c r="AHV8" s="38"/>
      <c r="AHW8" s="38"/>
      <c r="AHX8" s="38"/>
      <c r="AHY8" s="38"/>
      <c r="AHZ8" s="38"/>
      <c r="AIA8" s="38"/>
      <c r="AIB8" s="38"/>
      <c r="AIC8" s="38"/>
      <c r="AID8" s="38"/>
      <c r="AIE8" s="38"/>
      <c r="AIF8" s="38"/>
      <c r="AIG8" s="38"/>
      <c r="AIH8" s="38"/>
      <c r="AII8" s="38"/>
      <c r="AIJ8" s="38"/>
      <c r="AIK8" s="38"/>
      <c r="AIL8" s="38"/>
      <c r="AIM8" s="38"/>
      <c r="AIN8" s="38"/>
      <c r="AIO8" s="38"/>
      <c r="AIP8" s="38"/>
      <c r="AIQ8" s="38"/>
      <c r="AIR8" s="38"/>
      <c r="AIS8" s="38"/>
      <c r="AIT8" s="38"/>
      <c r="AIU8" s="38"/>
      <c r="AIV8" s="38"/>
      <c r="AIW8" s="38"/>
      <c r="AIX8" s="38"/>
      <c r="AIY8" s="38"/>
      <c r="AIZ8" s="38"/>
      <c r="AJA8" s="38"/>
      <c r="AJB8" s="38"/>
      <c r="AJC8" s="38"/>
      <c r="AJD8" s="38"/>
      <c r="AJE8" s="38"/>
      <c r="AJF8" s="38"/>
      <c r="AJG8" s="38"/>
      <c r="AJH8" s="38"/>
      <c r="AJI8" s="38"/>
      <c r="AJJ8" s="38"/>
      <c r="AJK8" s="38"/>
      <c r="AJL8" s="38"/>
      <c r="AJM8" s="38"/>
      <c r="AJN8" s="38"/>
      <c r="AJO8" s="38"/>
      <c r="AJP8" s="38"/>
      <c r="AJQ8" s="38"/>
      <c r="AJR8" s="38"/>
      <c r="AJS8" s="38"/>
      <c r="AJT8" s="38"/>
      <c r="AJU8" s="38"/>
      <c r="AJV8" s="38"/>
      <c r="AJW8" s="38"/>
      <c r="AJX8" s="38"/>
      <c r="AJY8" s="38"/>
      <c r="AJZ8" s="38"/>
      <c r="AKA8" s="38"/>
      <c r="AKB8" s="38"/>
      <c r="AKC8" s="38"/>
      <c r="AKD8" s="38"/>
      <c r="AKE8" s="38"/>
      <c r="AKF8" s="38"/>
      <c r="AKG8" s="38"/>
      <c r="AKH8" s="38"/>
      <c r="AKI8" s="38"/>
      <c r="AKJ8" s="38"/>
      <c r="AKK8" s="38"/>
      <c r="AKL8" s="38"/>
      <c r="AKM8" s="38"/>
      <c r="AKN8" s="38"/>
      <c r="AKO8" s="38"/>
      <c r="AKP8" s="38"/>
      <c r="AKQ8" s="38"/>
      <c r="AKR8" s="38"/>
      <c r="AKS8" s="38"/>
      <c r="AKT8" s="38"/>
      <c r="AKU8" s="38"/>
      <c r="AKV8" s="38"/>
      <c r="AKW8" s="38"/>
      <c r="AKX8" s="38"/>
      <c r="AKY8" s="38"/>
      <c r="AKZ8" s="38"/>
      <c r="ALA8" s="38"/>
      <c r="ALB8" s="38"/>
      <c r="ALC8" s="38"/>
      <c r="ALD8" s="38"/>
      <c r="ALE8" s="38"/>
      <c r="ALF8" s="38"/>
      <c r="ALG8" s="38"/>
      <c r="ALH8" s="38"/>
      <c r="ALI8" s="38"/>
      <c r="ALJ8" s="38"/>
      <c r="ALK8" s="38"/>
      <c r="ALL8" s="38"/>
      <c r="ALM8" s="38"/>
      <c r="ALN8" s="38"/>
      <c r="ALO8" s="38"/>
      <c r="ALP8" s="38"/>
      <c r="ALQ8" s="38"/>
      <c r="ALR8" s="38"/>
      <c r="ALS8" s="38"/>
      <c r="ALT8" s="38"/>
      <c r="ALU8" s="38"/>
      <c r="ALV8" s="38"/>
      <c r="ALW8" s="38"/>
      <c r="ALX8" s="38"/>
      <c r="ALY8" s="38"/>
      <c r="ALZ8" s="38"/>
      <c r="AMA8" s="38"/>
      <c r="AMB8" s="38"/>
      <c r="AMC8" s="38"/>
      <c r="AMD8" s="38"/>
      <c r="AME8" s="38"/>
      <c r="AMF8" s="38"/>
      <c r="AMG8" s="38"/>
      <c r="AMH8" s="38"/>
      <c r="AMI8" s="38"/>
      <c r="AMJ8" s="38"/>
      <c r="AMK8" s="38"/>
      <c r="AML8" s="38"/>
      <c r="AMM8" s="38"/>
      <c r="AMN8" s="38"/>
      <c r="AMO8" s="38"/>
      <c r="AMP8" s="38"/>
      <c r="AMQ8" s="38"/>
      <c r="AMR8" s="38"/>
      <c r="AMS8" s="38"/>
      <c r="AMT8" s="38"/>
      <c r="AMU8" s="38"/>
      <c r="AMV8" s="38"/>
      <c r="AMW8" s="38"/>
      <c r="AMX8" s="38"/>
      <c r="AMY8" s="38"/>
      <c r="AMZ8" s="38"/>
      <c r="ANA8" s="38"/>
      <c r="ANB8" s="38"/>
      <c r="ANC8" s="38"/>
      <c r="AND8" s="38"/>
      <c r="ANE8" s="38"/>
      <c r="ANF8" s="38"/>
      <c r="ANG8" s="38"/>
      <c r="ANH8" s="38"/>
      <c r="ANI8" s="38"/>
      <c r="ANJ8" s="38"/>
      <c r="ANK8" s="38"/>
      <c r="ANL8" s="38"/>
    </row>
    <row r="9" spans="1:1052" ht="15" customHeight="1" thickBot="1">
      <c r="A9" s="716"/>
      <c r="B9" s="716"/>
      <c r="C9" s="716"/>
      <c r="D9" s="716"/>
      <c r="E9" s="719"/>
      <c r="F9" s="716"/>
      <c r="G9" s="725"/>
      <c r="H9" s="722"/>
      <c r="I9" s="728"/>
      <c r="J9" s="737"/>
      <c r="K9" s="731"/>
      <c r="L9" s="734"/>
      <c r="M9" s="722"/>
      <c r="N9" s="713"/>
      <c r="O9" s="277">
        <f>Structz</f>
        <v>0</v>
      </c>
      <c r="P9" s="685"/>
      <c r="Q9" s="703"/>
      <c r="R9" s="707"/>
      <c r="S9" s="710"/>
      <c r="T9" s="685"/>
      <c r="U9" s="703"/>
      <c r="V9" s="707"/>
      <c r="W9" s="713"/>
      <c r="X9" s="698"/>
      <c r="Y9" s="692"/>
      <c r="Z9" s="695"/>
      <c r="AA9"/>
      <c r="AB9"/>
      <c r="AC9"/>
      <c r="AD9"/>
      <c r="AE9"/>
      <c r="AF9"/>
      <c r="AG9"/>
      <c r="AH9"/>
      <c r="AI9"/>
      <c r="AJ9" s="38"/>
      <c r="AK9" s="40"/>
      <c r="AL9" s="40"/>
      <c r="AM9" s="40"/>
      <c r="AN9" s="40"/>
      <c r="AO9" s="40"/>
      <c r="AP9" s="40"/>
      <c r="AQ9" s="40"/>
      <c r="AR9" s="40"/>
      <c r="AS9" s="40"/>
      <c r="AT9" s="40"/>
      <c r="AU9" s="41"/>
      <c r="AV9" s="41"/>
      <c r="AW9" s="41"/>
      <c r="AX9" s="41"/>
      <c r="AY9" s="41"/>
      <c r="AZ9" s="41"/>
      <c r="BA9" s="41"/>
      <c r="BB9" s="41"/>
      <c r="BC9" s="41"/>
      <c r="BD9" s="41"/>
      <c r="BE9" s="41"/>
      <c r="BF9" s="41"/>
      <c r="BG9" s="41"/>
      <c r="BH9" s="41"/>
      <c r="BI9" s="41"/>
      <c r="BJ9" s="41"/>
      <c r="BK9" s="41"/>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38"/>
      <c r="OR9" s="38"/>
      <c r="OS9" s="38"/>
      <c r="OT9" s="38"/>
      <c r="OU9" s="38"/>
      <c r="OV9" s="38"/>
      <c r="OW9" s="38"/>
      <c r="OX9" s="38"/>
      <c r="OY9" s="38"/>
      <c r="OZ9" s="38"/>
      <c r="PA9" s="38"/>
      <c r="PB9" s="38"/>
      <c r="PC9" s="38"/>
      <c r="PD9" s="38"/>
      <c r="PE9" s="38"/>
      <c r="PF9" s="38"/>
      <c r="PG9" s="38"/>
      <c r="PH9" s="38"/>
      <c r="PI9" s="38"/>
      <c r="PJ9" s="38"/>
      <c r="PK9" s="38"/>
      <c r="PL9" s="38"/>
      <c r="PM9" s="38"/>
      <c r="PN9" s="38"/>
      <c r="PO9" s="38"/>
      <c r="PP9" s="38"/>
      <c r="PQ9" s="38"/>
      <c r="PR9" s="38"/>
      <c r="PS9" s="38"/>
      <c r="PT9" s="38"/>
      <c r="PU9" s="38"/>
      <c r="PV9" s="38"/>
      <c r="PW9" s="38"/>
      <c r="PX9" s="38"/>
      <c r="PY9" s="38"/>
      <c r="PZ9" s="38"/>
      <c r="QA9" s="38"/>
      <c r="QB9" s="38"/>
      <c r="QC9" s="38"/>
      <c r="QD9" s="38"/>
      <c r="QE9" s="38"/>
      <c r="QF9" s="38"/>
      <c r="QG9" s="38"/>
      <c r="QH9" s="38"/>
      <c r="QI9" s="38"/>
      <c r="QJ9" s="38"/>
      <c r="QK9" s="38"/>
      <c r="QL9" s="38"/>
      <c r="QM9" s="38"/>
      <c r="QN9" s="38"/>
      <c r="QO9" s="38"/>
      <c r="QP9" s="38"/>
      <c r="QQ9" s="38"/>
      <c r="QR9" s="38"/>
      <c r="QS9" s="38"/>
      <c r="QT9" s="38"/>
      <c r="QU9" s="38"/>
      <c r="QV9" s="38"/>
      <c r="QW9" s="38"/>
      <c r="QX9" s="38"/>
      <c r="QY9" s="38"/>
      <c r="QZ9" s="38"/>
      <c r="RA9" s="38"/>
      <c r="RB9" s="38"/>
      <c r="RC9" s="38"/>
      <c r="RD9" s="38"/>
      <c r="RE9" s="38"/>
      <c r="RF9" s="38"/>
      <c r="RG9" s="38"/>
      <c r="RH9" s="38"/>
      <c r="RI9" s="38"/>
      <c r="RJ9" s="38"/>
      <c r="RK9" s="38"/>
      <c r="RL9" s="38"/>
      <c r="RM9" s="38"/>
      <c r="RN9" s="38"/>
      <c r="RO9" s="38"/>
      <c r="RP9" s="38"/>
      <c r="RQ9" s="38"/>
      <c r="RR9" s="38"/>
      <c r="RS9" s="38"/>
      <c r="RT9" s="38"/>
      <c r="RU9" s="38"/>
      <c r="RV9" s="38"/>
      <c r="RW9" s="38"/>
      <c r="RX9" s="38"/>
      <c r="RY9" s="38"/>
      <c r="RZ9" s="38"/>
      <c r="SA9" s="38"/>
      <c r="SB9" s="38"/>
      <c r="SC9" s="38"/>
      <c r="SD9" s="38"/>
      <c r="SE9" s="38"/>
      <c r="SF9" s="38"/>
      <c r="SG9" s="38"/>
      <c r="SH9" s="38"/>
      <c r="SI9" s="38"/>
      <c r="SJ9" s="38"/>
      <c r="SK9" s="38"/>
      <c r="SL9" s="38"/>
      <c r="SM9" s="38"/>
      <c r="SN9" s="38"/>
      <c r="SO9" s="38"/>
      <c r="SP9" s="38"/>
      <c r="SQ9" s="38"/>
      <c r="SR9" s="38"/>
      <c r="SS9" s="38"/>
      <c r="ST9" s="38"/>
      <c r="SU9" s="38"/>
      <c r="SV9" s="38"/>
      <c r="SW9" s="38"/>
      <c r="SX9" s="38"/>
      <c r="SY9" s="38"/>
      <c r="SZ9" s="38"/>
      <c r="TA9" s="38"/>
      <c r="TB9" s="38"/>
      <c r="TC9" s="38"/>
      <c r="TD9" s="38"/>
      <c r="TE9" s="38"/>
      <c r="TF9" s="38"/>
      <c r="TG9" s="38"/>
      <c r="TH9" s="38"/>
      <c r="TI9" s="38"/>
      <c r="TJ9" s="38"/>
      <c r="TK9" s="38"/>
      <c r="TL9" s="38"/>
      <c r="TM9" s="38"/>
      <c r="TN9" s="38"/>
      <c r="TO9" s="38"/>
      <c r="TP9" s="38"/>
      <c r="TQ9" s="38"/>
      <c r="TR9" s="38"/>
      <c r="TS9" s="38"/>
      <c r="TT9" s="38"/>
      <c r="TU9" s="38"/>
      <c r="TV9" s="38"/>
      <c r="TW9" s="38"/>
      <c r="TX9" s="38"/>
      <c r="TY9" s="38"/>
      <c r="TZ9" s="38"/>
      <c r="UA9" s="38"/>
      <c r="UB9" s="38"/>
      <c r="UC9" s="38"/>
      <c r="UD9" s="38"/>
      <c r="UE9" s="38"/>
      <c r="UF9" s="38"/>
      <c r="UG9" s="38"/>
      <c r="UH9" s="38"/>
      <c r="UI9" s="38"/>
      <c r="UJ9" s="38"/>
      <c r="UK9" s="38"/>
      <c r="UL9" s="38"/>
      <c r="UM9" s="38"/>
      <c r="UN9" s="38"/>
      <c r="UO9" s="38"/>
      <c r="UP9" s="38"/>
      <c r="UQ9" s="38"/>
      <c r="UR9" s="38"/>
      <c r="US9" s="38"/>
      <c r="UT9" s="38"/>
      <c r="UU9" s="38"/>
      <c r="UV9" s="38"/>
      <c r="UW9" s="38"/>
      <c r="UX9" s="38"/>
      <c r="UY9" s="38"/>
      <c r="UZ9" s="38"/>
      <c r="VA9" s="38"/>
      <c r="VB9" s="38"/>
      <c r="VC9" s="38"/>
      <c r="VD9" s="38"/>
      <c r="VE9" s="38"/>
      <c r="VF9" s="38"/>
      <c r="VG9" s="38"/>
      <c r="VH9" s="38"/>
      <c r="VI9" s="38"/>
      <c r="VJ9" s="38"/>
      <c r="VK9" s="38"/>
      <c r="VL9" s="38"/>
      <c r="VM9" s="38"/>
      <c r="VN9" s="38"/>
      <c r="VO9" s="38"/>
      <c r="VP9" s="38"/>
      <c r="VQ9" s="38"/>
      <c r="VR9" s="38"/>
      <c r="VS9" s="38"/>
      <c r="VT9" s="38"/>
      <c r="VU9" s="38"/>
      <c r="VV9" s="38"/>
      <c r="VW9" s="38"/>
      <c r="VX9" s="38"/>
      <c r="VY9" s="38"/>
      <c r="VZ9" s="38"/>
      <c r="WA9" s="38"/>
      <c r="WB9" s="38"/>
      <c r="WC9" s="38"/>
      <c r="WD9" s="38"/>
      <c r="WE9" s="38"/>
      <c r="WF9" s="38"/>
      <c r="WG9" s="38"/>
      <c r="WH9" s="38"/>
      <c r="WI9" s="38"/>
      <c r="WJ9" s="38"/>
      <c r="WK9" s="38"/>
      <c r="WL9" s="38"/>
      <c r="WM9" s="38"/>
      <c r="WN9" s="38"/>
      <c r="WO9" s="38"/>
      <c r="WP9" s="38"/>
      <c r="WQ9" s="38"/>
      <c r="WR9" s="38"/>
      <c r="WS9" s="38"/>
      <c r="WT9" s="38"/>
      <c r="WU9" s="38"/>
      <c r="WV9" s="38"/>
      <c r="WW9" s="38"/>
      <c r="WX9" s="38"/>
      <c r="WY9" s="38"/>
      <c r="WZ9" s="38"/>
      <c r="XA9" s="38"/>
      <c r="XB9" s="38"/>
      <c r="XC9" s="38"/>
      <c r="XD9" s="38"/>
      <c r="XE9" s="38"/>
      <c r="XF9" s="38"/>
      <c r="XG9" s="38"/>
      <c r="XH9" s="38"/>
      <c r="XI9" s="38"/>
      <c r="XJ9" s="38"/>
      <c r="XK9" s="38"/>
      <c r="XL9" s="38"/>
      <c r="XM9" s="38"/>
      <c r="XN9" s="38"/>
      <c r="XO9" s="38"/>
      <c r="XP9" s="38"/>
      <c r="XQ9" s="38"/>
      <c r="XR9" s="38"/>
      <c r="XS9" s="38"/>
      <c r="XT9" s="38"/>
      <c r="XU9" s="38"/>
      <c r="XV9" s="38"/>
      <c r="XW9" s="38"/>
      <c r="XX9" s="38"/>
      <c r="XY9" s="38"/>
      <c r="XZ9" s="38"/>
      <c r="YA9" s="38"/>
      <c r="YB9" s="38"/>
      <c r="YC9" s="38"/>
      <c r="YD9" s="38"/>
      <c r="YE9" s="38"/>
      <c r="YF9" s="38"/>
      <c r="YG9" s="38"/>
      <c r="YH9" s="38"/>
      <c r="YI9" s="38"/>
      <c r="YJ9" s="38"/>
      <c r="YK9" s="38"/>
      <c r="YL9" s="38"/>
      <c r="YM9" s="38"/>
      <c r="YN9" s="38"/>
      <c r="YO9" s="38"/>
      <c r="YP9" s="38"/>
      <c r="YQ9" s="38"/>
      <c r="YR9" s="38"/>
      <c r="YS9" s="38"/>
      <c r="YT9" s="38"/>
      <c r="YU9" s="38"/>
      <c r="YV9" s="38"/>
      <c r="YW9" s="38"/>
      <c r="YX9" s="38"/>
      <c r="YY9" s="38"/>
      <c r="YZ9" s="38"/>
      <c r="ZA9" s="38"/>
      <c r="ZB9" s="38"/>
      <c r="ZC9" s="38"/>
      <c r="ZD9" s="38"/>
      <c r="ZE9" s="38"/>
      <c r="ZF9" s="38"/>
      <c r="ZG9" s="38"/>
      <c r="ZH9" s="38"/>
      <c r="ZI9" s="38"/>
      <c r="ZJ9" s="38"/>
      <c r="ZK9" s="38"/>
      <c r="ZL9" s="38"/>
      <c r="ZM9" s="38"/>
      <c r="ZN9" s="38"/>
      <c r="ZO9" s="38"/>
      <c r="ZP9" s="38"/>
      <c r="ZQ9" s="38"/>
      <c r="ZR9" s="38"/>
      <c r="ZS9" s="38"/>
      <c r="ZT9" s="38"/>
      <c r="ZU9" s="38"/>
      <c r="ZV9" s="38"/>
      <c r="ZW9" s="38"/>
      <c r="ZX9" s="38"/>
      <c r="ZY9" s="38"/>
      <c r="ZZ9" s="38"/>
      <c r="AAA9" s="38"/>
      <c r="AAB9" s="38"/>
      <c r="AAC9" s="38"/>
      <c r="AAD9" s="38"/>
      <c r="AAE9" s="38"/>
      <c r="AAF9" s="38"/>
      <c r="AAG9" s="38"/>
      <c r="AAH9" s="38"/>
      <c r="AAI9" s="38"/>
      <c r="AAJ9" s="38"/>
      <c r="AAK9" s="38"/>
      <c r="AAL9" s="38"/>
      <c r="AAM9" s="38"/>
      <c r="AAN9" s="38"/>
      <c r="AAO9" s="38"/>
      <c r="AAP9" s="38"/>
      <c r="AAQ9" s="38"/>
      <c r="AAR9" s="38"/>
      <c r="AAS9" s="38"/>
      <c r="AAT9" s="38"/>
      <c r="AAU9" s="38"/>
      <c r="AAV9" s="38"/>
      <c r="AAW9" s="38"/>
      <c r="AAX9" s="38"/>
      <c r="AAY9" s="38"/>
      <c r="AAZ9" s="38"/>
      <c r="ABA9" s="38"/>
      <c r="ABB9" s="38"/>
      <c r="ABC9" s="38"/>
      <c r="ABD9" s="38"/>
      <c r="ABE9" s="38"/>
      <c r="ABF9" s="38"/>
      <c r="ABG9" s="38"/>
      <c r="ABH9" s="38"/>
      <c r="ABI9" s="38"/>
      <c r="ABJ9" s="38"/>
      <c r="ABK9" s="38"/>
      <c r="ABL9" s="38"/>
      <c r="ABM9" s="38"/>
      <c r="ABN9" s="38"/>
      <c r="ABO9" s="38"/>
      <c r="ABP9" s="38"/>
      <c r="ABQ9" s="38"/>
      <c r="ABR9" s="38"/>
      <c r="ABS9" s="38"/>
      <c r="ABT9" s="38"/>
      <c r="ABU9" s="38"/>
      <c r="ABV9" s="38"/>
      <c r="ABW9" s="38"/>
      <c r="ABX9" s="38"/>
      <c r="ABY9" s="38"/>
      <c r="ABZ9" s="38"/>
      <c r="ACA9" s="38"/>
      <c r="ACB9" s="38"/>
      <c r="ACC9" s="38"/>
      <c r="ACD9" s="38"/>
      <c r="ACE9" s="38"/>
      <c r="ACF9" s="38"/>
      <c r="ACG9" s="38"/>
      <c r="ACH9" s="38"/>
      <c r="ACI9" s="38"/>
      <c r="ACJ9" s="38"/>
      <c r="ACK9" s="38"/>
      <c r="ACL9" s="38"/>
      <c r="ACM9" s="38"/>
      <c r="ACN9" s="38"/>
      <c r="ACO9" s="38"/>
      <c r="ACP9" s="38"/>
      <c r="ACQ9" s="38"/>
      <c r="ACR9" s="38"/>
      <c r="ACS9" s="38"/>
      <c r="ACT9" s="38"/>
      <c r="ACU9" s="38"/>
      <c r="ACV9" s="38"/>
      <c r="ACW9" s="38"/>
      <c r="ACX9" s="38"/>
      <c r="ACY9" s="38"/>
      <c r="ACZ9" s="38"/>
      <c r="ADA9" s="38"/>
      <c r="ADB9" s="38"/>
      <c r="ADC9" s="38"/>
      <c r="ADD9" s="38"/>
      <c r="ADE9" s="38"/>
      <c r="ADF9" s="38"/>
      <c r="ADG9" s="38"/>
      <c r="ADH9" s="38"/>
      <c r="ADI9" s="38"/>
      <c r="ADJ9" s="38"/>
      <c r="ADK9" s="38"/>
      <c r="ADL9" s="38"/>
      <c r="ADM9" s="38"/>
      <c r="ADN9" s="38"/>
      <c r="ADO9" s="38"/>
      <c r="ADP9" s="38"/>
      <c r="ADQ9" s="38"/>
      <c r="ADR9" s="38"/>
      <c r="ADS9" s="38"/>
      <c r="ADT9" s="38"/>
      <c r="ADU9" s="38"/>
      <c r="ADV9" s="38"/>
      <c r="ADW9" s="38"/>
      <c r="ADX9" s="38"/>
      <c r="ADY9" s="38"/>
      <c r="ADZ9" s="38"/>
      <c r="AEA9" s="38"/>
      <c r="AEB9" s="38"/>
      <c r="AEC9" s="38"/>
      <c r="AED9" s="38"/>
      <c r="AEE9" s="38"/>
      <c r="AEF9" s="38"/>
      <c r="AEG9" s="38"/>
      <c r="AEH9" s="38"/>
      <c r="AEI9" s="38"/>
      <c r="AEJ9" s="38"/>
      <c r="AEK9" s="38"/>
      <c r="AEL9" s="38"/>
      <c r="AEM9" s="38"/>
      <c r="AEN9" s="38"/>
      <c r="AEO9" s="38"/>
      <c r="AEP9" s="38"/>
      <c r="AEQ9" s="38"/>
      <c r="AER9" s="38"/>
      <c r="AES9" s="38"/>
      <c r="AET9" s="38"/>
      <c r="AEU9" s="38"/>
      <c r="AEV9" s="38"/>
      <c r="AEW9" s="38"/>
      <c r="AEX9" s="38"/>
      <c r="AEY9" s="38"/>
      <c r="AEZ9" s="38"/>
      <c r="AFA9" s="38"/>
      <c r="AFB9" s="38"/>
      <c r="AFC9" s="38"/>
      <c r="AFD9" s="38"/>
      <c r="AFE9" s="38"/>
      <c r="AFF9" s="38"/>
      <c r="AFG9" s="38"/>
      <c r="AFH9" s="38"/>
      <c r="AFI9" s="38"/>
      <c r="AFJ9" s="38"/>
      <c r="AFK9" s="38"/>
      <c r="AFL9" s="38"/>
      <c r="AFM9" s="38"/>
      <c r="AFN9" s="38"/>
      <c r="AFO9" s="38"/>
      <c r="AFP9" s="38"/>
      <c r="AFQ9" s="38"/>
      <c r="AFR9" s="38"/>
      <c r="AFS9" s="38"/>
      <c r="AFT9" s="38"/>
      <c r="AFU9" s="38"/>
      <c r="AFV9" s="38"/>
      <c r="AFW9" s="38"/>
      <c r="AFX9" s="38"/>
      <c r="AFY9" s="38"/>
      <c r="AFZ9" s="38"/>
      <c r="AGA9" s="38"/>
      <c r="AGB9" s="38"/>
      <c r="AGC9" s="38"/>
      <c r="AGD9" s="38"/>
      <c r="AGE9" s="38"/>
      <c r="AGF9" s="38"/>
      <c r="AGG9" s="38"/>
      <c r="AGH9" s="38"/>
      <c r="AGI9" s="38"/>
      <c r="AGJ9" s="38"/>
      <c r="AGK9" s="38"/>
      <c r="AGL9" s="38"/>
      <c r="AGM9" s="38"/>
      <c r="AGN9" s="38"/>
      <c r="AGO9" s="38"/>
      <c r="AGP9" s="38"/>
      <c r="AGQ9" s="38"/>
      <c r="AGR9" s="38"/>
      <c r="AGS9" s="38"/>
      <c r="AGT9" s="38"/>
      <c r="AGU9" s="38"/>
      <c r="AGV9" s="38"/>
      <c r="AGW9" s="38"/>
      <c r="AGX9" s="38"/>
      <c r="AGY9" s="38"/>
      <c r="AGZ9" s="38"/>
      <c r="AHA9" s="38"/>
      <c r="AHB9" s="38"/>
      <c r="AHC9" s="38"/>
      <c r="AHD9" s="38"/>
      <c r="AHE9" s="38"/>
      <c r="AHF9" s="38"/>
      <c r="AHG9" s="38"/>
      <c r="AHH9" s="38"/>
      <c r="AHI9" s="38"/>
      <c r="AHJ9" s="38"/>
      <c r="AHK9" s="38"/>
      <c r="AHL9" s="38"/>
      <c r="AHM9" s="38"/>
      <c r="AHN9" s="38"/>
      <c r="AHO9" s="38"/>
      <c r="AHP9" s="38"/>
      <c r="AHQ9" s="38"/>
      <c r="AHR9" s="38"/>
      <c r="AHS9" s="38"/>
      <c r="AHT9" s="38"/>
      <c r="AHU9" s="38"/>
      <c r="AHV9" s="38"/>
      <c r="AHW9" s="38"/>
      <c r="AHX9" s="38"/>
      <c r="AHY9" s="38"/>
      <c r="AHZ9" s="38"/>
      <c r="AIA9" s="38"/>
      <c r="AIB9" s="38"/>
      <c r="AIC9" s="38"/>
      <c r="AID9" s="38"/>
      <c r="AIE9" s="38"/>
      <c r="AIF9" s="38"/>
      <c r="AIG9" s="38"/>
      <c r="AIH9" s="38"/>
      <c r="AII9" s="38"/>
      <c r="AIJ9" s="38"/>
      <c r="AIK9" s="38"/>
      <c r="AIL9" s="38"/>
      <c r="AIM9" s="38"/>
      <c r="AIN9" s="38"/>
      <c r="AIO9" s="38"/>
      <c r="AIP9" s="38"/>
      <c r="AIQ9" s="38"/>
      <c r="AIR9" s="38"/>
      <c r="AIS9" s="38"/>
      <c r="AIT9" s="38"/>
      <c r="AIU9" s="38"/>
      <c r="AIV9" s="38"/>
      <c r="AIW9" s="38"/>
      <c r="AIX9" s="38"/>
      <c r="AIY9" s="38"/>
      <c r="AIZ9" s="38"/>
      <c r="AJA9" s="38"/>
      <c r="AJB9" s="38"/>
      <c r="AJC9" s="38"/>
      <c r="AJD9" s="38"/>
      <c r="AJE9" s="38"/>
      <c r="AJF9" s="38"/>
      <c r="AJG9" s="38"/>
      <c r="AJH9" s="38"/>
      <c r="AJI9" s="38"/>
      <c r="AJJ9" s="38"/>
      <c r="AJK9" s="38"/>
      <c r="AJL9" s="38"/>
      <c r="AJM9" s="38"/>
      <c r="AJN9" s="38"/>
      <c r="AJO9" s="38"/>
      <c r="AJP9" s="38"/>
      <c r="AJQ9" s="38"/>
      <c r="AJR9" s="38"/>
      <c r="AJS9" s="38"/>
      <c r="AJT9" s="38"/>
      <c r="AJU9" s="38"/>
      <c r="AJV9" s="38"/>
      <c r="AJW9" s="38"/>
      <c r="AJX9" s="38"/>
      <c r="AJY9" s="38"/>
      <c r="AJZ9" s="38"/>
      <c r="AKA9" s="38"/>
      <c r="AKB9" s="38"/>
      <c r="AKC9" s="38"/>
      <c r="AKD9" s="38"/>
      <c r="AKE9" s="38"/>
      <c r="AKF9" s="38"/>
      <c r="AKG9" s="38"/>
      <c r="AKH9" s="38"/>
      <c r="AKI9" s="38"/>
      <c r="AKJ9" s="38"/>
      <c r="AKK9" s="38"/>
      <c r="AKL9" s="38"/>
      <c r="AKM9" s="38"/>
      <c r="AKN9" s="38"/>
      <c r="AKO9" s="38"/>
      <c r="AKP9" s="38"/>
      <c r="AKQ9" s="38"/>
      <c r="AKR9" s="38"/>
      <c r="AKS9" s="38"/>
      <c r="AKT9" s="38"/>
      <c r="AKU9" s="38"/>
      <c r="AKV9" s="38"/>
      <c r="AKW9" s="38"/>
      <c r="AKX9" s="38"/>
      <c r="AKY9" s="38"/>
      <c r="AKZ9" s="38"/>
      <c r="ALA9" s="38"/>
      <c r="ALB9" s="38"/>
      <c r="ALC9" s="38"/>
      <c r="ALD9" s="38"/>
      <c r="ALE9" s="38"/>
      <c r="ALF9" s="38"/>
      <c r="ALG9" s="38"/>
      <c r="ALH9" s="38"/>
      <c r="ALI9" s="38"/>
      <c r="ALJ9" s="38"/>
      <c r="ALK9" s="38"/>
      <c r="ALL9" s="38"/>
      <c r="ALM9" s="38"/>
      <c r="ALN9" s="38"/>
      <c r="ALO9" s="38"/>
      <c r="ALP9" s="38"/>
      <c r="ALQ9" s="38"/>
      <c r="ALR9" s="38"/>
      <c r="ALS9" s="38"/>
      <c r="ALT9" s="38"/>
      <c r="ALU9" s="38"/>
      <c r="ALV9" s="38"/>
      <c r="ALW9" s="38"/>
      <c r="ALX9" s="38"/>
      <c r="ALY9" s="38"/>
      <c r="ALZ9" s="38"/>
      <c r="AMA9" s="38"/>
      <c r="AMB9" s="38"/>
      <c r="AMC9" s="38"/>
      <c r="AMD9" s="38"/>
      <c r="AME9" s="38"/>
      <c r="AMF9" s="38"/>
      <c r="AMG9" s="38"/>
      <c r="AMH9" s="38"/>
      <c r="AMI9" s="38"/>
      <c r="AMJ9" s="38"/>
      <c r="AMK9" s="38"/>
      <c r="AML9" s="38"/>
      <c r="AMM9" s="38"/>
      <c r="AMN9" s="38"/>
      <c r="AMO9" s="38"/>
      <c r="AMP9" s="38"/>
      <c r="AMQ9" s="38"/>
      <c r="AMR9" s="38"/>
      <c r="AMS9" s="38"/>
      <c r="AMT9" s="38"/>
      <c r="AMU9" s="38"/>
      <c r="AMV9" s="38"/>
      <c r="AMW9" s="38"/>
      <c r="AMX9" s="38"/>
      <c r="AMY9" s="38"/>
      <c r="AMZ9" s="38"/>
      <c r="ANA9" s="38"/>
      <c r="ANB9" s="38"/>
      <c r="ANC9" s="38"/>
      <c r="AND9" s="38"/>
      <c r="ANE9" s="38"/>
      <c r="ANF9" s="38"/>
      <c r="ANG9" s="38"/>
      <c r="ANH9" s="38"/>
      <c r="ANI9" s="38"/>
      <c r="ANJ9" s="38"/>
      <c r="ANK9" s="38"/>
      <c r="ANL9" s="38"/>
    </row>
    <row r="10" spans="1:1052" ht="15" customHeight="1" outlineLevel="1" thickBot="1">
      <c r="A10" s="273"/>
      <c r="B10" s="741"/>
      <c r="C10" s="746"/>
      <c r="D10" s="748"/>
      <c r="E10" s="744"/>
      <c r="F10" s="571"/>
      <c r="G10" s="309"/>
      <c r="H10" s="324"/>
      <c r="I10" s="327" t="str">
        <f t="shared" ref="I10" si="0">IF(G10&gt;0,G10*H10,"")</f>
        <v/>
      </c>
      <c r="J10" s="573"/>
      <c r="K10" s="419"/>
      <c r="L10" s="263"/>
      <c r="M10" s="333" t="str">
        <f t="shared" ref="M10:M27" si="1">(IF(J10&lt;&gt;"",K10*$K$4+L10*$L$4,""))</f>
        <v/>
      </c>
      <c r="N10" s="286" t="str">
        <f t="shared" ref="N10" si="2">IF(G10&lt;&gt;"",G10,"")</f>
        <v/>
      </c>
      <c r="O10" s="327" t="str">
        <f>IF(N10&lt;&gt;"",N10*$O$4,"")</f>
        <v/>
      </c>
      <c r="P10" s="101"/>
      <c r="Q10" s="108"/>
      <c r="R10" s="105"/>
      <c r="S10" s="287">
        <f>Q10*R10</f>
        <v>0</v>
      </c>
      <c r="T10" s="101"/>
      <c r="U10" s="108"/>
      <c r="V10" s="105"/>
      <c r="W10" s="287">
        <f>U10*V10</f>
        <v>0</v>
      </c>
      <c r="X10" s="478">
        <f>S10+W10</f>
        <v>0</v>
      </c>
      <c r="Y10" s="686">
        <f>SUM(I10:I11,O10:O11,M10:M11,S10:S11,W10:W11)</f>
        <v>0</v>
      </c>
      <c r="Z10" s="680"/>
      <c r="AA10"/>
      <c r="AB10"/>
      <c r="AC10"/>
      <c r="AD10"/>
      <c r="AE10"/>
      <c r="AF10"/>
      <c r="AG10"/>
      <c r="AH10"/>
      <c r="AI10"/>
      <c r="AJ10" s="38"/>
      <c r="AK10" s="40"/>
      <c r="AL10" s="40"/>
      <c r="AM10" s="40"/>
      <c r="AN10" s="40"/>
      <c r="AO10" s="40"/>
      <c r="AP10" s="40"/>
      <c r="AQ10" s="40"/>
      <c r="AR10" s="40"/>
      <c r="AS10" s="40"/>
      <c r="AT10" s="40"/>
      <c r="AU10" s="41"/>
      <c r="AV10" s="41"/>
      <c r="AW10" s="41"/>
      <c r="AX10" s="41"/>
      <c r="AY10" s="41"/>
      <c r="AZ10" s="41"/>
      <c r="BA10" s="41"/>
      <c r="BB10" s="41"/>
      <c r="BC10" s="41"/>
      <c r="BD10" s="41"/>
      <c r="BE10" s="41"/>
      <c r="BF10" s="41"/>
      <c r="BG10" s="41"/>
      <c r="BH10" s="41"/>
      <c r="BI10" s="41"/>
      <c r="BJ10" s="41"/>
      <c r="BK10" s="41"/>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c r="AHC10" s="38"/>
      <c r="AHD10" s="38"/>
      <c r="AHE10" s="38"/>
      <c r="AHF10" s="38"/>
      <c r="AHG10" s="38"/>
      <c r="AHH10" s="38"/>
      <c r="AHI10" s="38"/>
      <c r="AHJ10" s="38"/>
      <c r="AHK10" s="38"/>
      <c r="AHL10" s="38"/>
      <c r="AHM10" s="38"/>
      <c r="AHN10" s="38"/>
      <c r="AHO10" s="38"/>
      <c r="AHP10" s="38"/>
      <c r="AHQ10" s="38"/>
      <c r="AHR10" s="38"/>
      <c r="AHS10" s="38"/>
      <c r="AHT10" s="38"/>
      <c r="AHU10" s="38"/>
      <c r="AHV10" s="38"/>
      <c r="AHW10" s="38"/>
      <c r="AHX10" s="38"/>
      <c r="AHY10" s="38"/>
      <c r="AHZ10" s="38"/>
      <c r="AIA10" s="38"/>
      <c r="AIB10" s="38"/>
      <c r="AIC10" s="38"/>
      <c r="AID10" s="38"/>
      <c r="AIE10" s="38"/>
      <c r="AIF10" s="38"/>
      <c r="AIG10" s="38"/>
      <c r="AIH10" s="38"/>
      <c r="AII10" s="38"/>
      <c r="AIJ10" s="38"/>
      <c r="AIK10" s="38"/>
      <c r="AIL10" s="38"/>
      <c r="AIM10" s="38"/>
      <c r="AIN10" s="38"/>
      <c r="AIO10" s="38"/>
      <c r="AIP10" s="38"/>
      <c r="AIQ10" s="38"/>
      <c r="AIR10" s="38"/>
      <c r="AIS10" s="38"/>
      <c r="AIT10" s="38"/>
      <c r="AIU10" s="38"/>
      <c r="AIV10" s="38"/>
      <c r="AIW10" s="38"/>
      <c r="AIX10" s="38"/>
      <c r="AIY10" s="38"/>
      <c r="AIZ10" s="38"/>
      <c r="AJA10" s="38"/>
      <c r="AJB10" s="38"/>
      <c r="AJC10" s="38"/>
      <c r="AJD10" s="38"/>
      <c r="AJE10" s="38"/>
      <c r="AJF10" s="38"/>
      <c r="AJG10" s="38"/>
      <c r="AJH10" s="38"/>
      <c r="AJI10" s="38"/>
      <c r="AJJ10" s="38"/>
      <c r="AJK10" s="38"/>
      <c r="AJL10" s="38"/>
      <c r="AJM10" s="38"/>
      <c r="AJN10" s="38"/>
      <c r="AJO10" s="38"/>
      <c r="AJP10" s="38"/>
      <c r="AJQ10" s="38"/>
      <c r="AJR10" s="38"/>
      <c r="AJS10" s="38"/>
      <c r="AJT10" s="38"/>
      <c r="AJU10" s="38"/>
      <c r="AJV10" s="38"/>
      <c r="AJW10" s="38"/>
      <c r="AJX10" s="38"/>
      <c r="AJY10" s="38"/>
      <c r="AJZ10" s="38"/>
      <c r="AKA10" s="38"/>
      <c r="AKB10" s="38"/>
      <c r="AKC10" s="38"/>
      <c r="AKD10" s="38"/>
      <c r="AKE10" s="38"/>
      <c r="AKF10" s="38"/>
      <c r="AKG10" s="38"/>
      <c r="AKH10" s="38"/>
      <c r="AKI10" s="38"/>
      <c r="AKJ10" s="38"/>
      <c r="AKK10" s="38"/>
      <c r="AKL10" s="38"/>
      <c r="AKM10" s="38"/>
      <c r="AKN10" s="38"/>
      <c r="AKO10" s="38"/>
      <c r="AKP10" s="38"/>
      <c r="AKQ10" s="38"/>
      <c r="AKR10" s="38"/>
      <c r="AKS10" s="38"/>
      <c r="AKT10" s="38"/>
      <c r="AKU10" s="38"/>
      <c r="AKV10" s="38"/>
      <c r="AKW10" s="38"/>
      <c r="AKX10" s="38"/>
      <c r="AKY10" s="38"/>
      <c r="AKZ10" s="38"/>
      <c r="ALA10" s="38"/>
      <c r="ALB10" s="38"/>
      <c r="ALC10" s="38"/>
      <c r="ALD10" s="38"/>
      <c r="ALE10" s="38"/>
      <c r="ALF10" s="38"/>
      <c r="ALG10" s="38"/>
      <c r="ALH10" s="38"/>
      <c r="ALI10" s="38"/>
      <c r="ALJ10" s="38"/>
      <c r="ALK10" s="38"/>
      <c r="ALL10" s="38"/>
      <c r="ALM10" s="38"/>
      <c r="ALN10" s="38"/>
      <c r="ALO10" s="38"/>
      <c r="ALP10" s="38"/>
      <c r="ALQ10" s="38"/>
      <c r="ALR10" s="38"/>
      <c r="ALS10" s="38"/>
      <c r="ALT10" s="38"/>
      <c r="ALU10" s="38"/>
      <c r="ALV10" s="38"/>
      <c r="ALW10" s="38"/>
      <c r="ALX10" s="38"/>
      <c r="ALY10" s="38"/>
      <c r="ALZ10" s="38"/>
      <c r="AMA10" s="38"/>
      <c r="AMB10" s="38"/>
      <c r="AMC10" s="38"/>
      <c r="AMD10" s="38"/>
      <c r="AME10" s="38"/>
      <c r="AMF10" s="38"/>
      <c r="AMG10" s="38"/>
      <c r="AMH10" s="38"/>
      <c r="AMI10" s="38"/>
      <c r="AMJ10" s="38"/>
      <c r="AMK10" s="38"/>
      <c r="AML10" s="38"/>
      <c r="AMM10" s="38"/>
      <c r="AMN10" s="38"/>
      <c r="AMO10" s="38"/>
      <c r="AMP10" s="38"/>
      <c r="AMQ10" s="38"/>
      <c r="AMR10" s="38"/>
      <c r="AMS10" s="38"/>
      <c r="AMT10" s="38"/>
      <c r="AMU10" s="38"/>
      <c r="AMV10" s="38"/>
      <c r="AMW10" s="38"/>
      <c r="AMX10" s="38"/>
      <c r="AMY10" s="38"/>
      <c r="AMZ10" s="38"/>
      <c r="ANA10" s="38"/>
      <c r="ANB10" s="38"/>
      <c r="ANC10" s="38"/>
      <c r="AND10" s="38"/>
      <c r="ANE10" s="38"/>
      <c r="ANF10" s="38"/>
      <c r="ANG10" s="38"/>
      <c r="ANH10" s="38"/>
      <c r="ANI10" s="38"/>
      <c r="ANJ10" s="38"/>
      <c r="ANK10" s="38"/>
      <c r="ANL10" s="38"/>
    </row>
    <row r="11" spans="1:1052" s="90" customFormat="1" ht="15.75" customHeight="1" outlineLevel="1" thickBot="1">
      <c r="A11" s="275"/>
      <c r="B11" s="743"/>
      <c r="C11" s="747"/>
      <c r="D11" s="749"/>
      <c r="E11" s="745"/>
      <c r="F11" s="572"/>
      <c r="G11" s="320"/>
      <c r="H11" s="323"/>
      <c r="I11" s="329" t="str">
        <f t="shared" ref="I11" si="3">IF(G11&gt;0,G11*H11,"")</f>
        <v/>
      </c>
      <c r="J11" s="573"/>
      <c r="K11" s="419"/>
      <c r="L11" s="262"/>
      <c r="M11" s="332" t="str">
        <f t="shared" si="1"/>
        <v/>
      </c>
      <c r="N11" s="325" t="str">
        <f t="shared" ref="N11" si="4">IF(G11&lt;&gt;"",G11,"")</f>
        <v/>
      </c>
      <c r="O11" s="329" t="str">
        <f>IF(N11&lt;&gt;"",N11*$O$4,"")</f>
        <v/>
      </c>
      <c r="P11" s="102"/>
      <c r="Q11" s="110"/>
      <c r="R11" s="107"/>
      <c r="S11" s="100">
        <f t="shared" ref="S11:S27" si="5">Q11*R11</f>
        <v>0</v>
      </c>
      <c r="T11" s="102"/>
      <c r="U11" s="110"/>
      <c r="V11" s="107"/>
      <c r="W11" s="100">
        <f t="shared" ref="W11:W27" si="6">U11*V11</f>
        <v>0</v>
      </c>
      <c r="X11" s="479">
        <f t="shared" ref="X11:X27" si="7">S11+W11</f>
        <v>0</v>
      </c>
      <c r="Y11" s="687"/>
      <c r="Z11" s="682"/>
      <c r="AA11"/>
      <c r="AB11"/>
      <c r="AC11"/>
      <c r="AD11"/>
      <c r="AE11"/>
      <c r="AF11"/>
      <c r="AG11"/>
      <c r="AH11"/>
      <c r="AI11"/>
      <c r="AK11" s="40"/>
      <c r="AL11" s="40"/>
      <c r="AM11" s="40"/>
      <c r="AN11" s="40"/>
      <c r="AO11" s="40"/>
      <c r="AP11" s="40"/>
      <c r="AQ11" s="40"/>
      <c r="AR11" s="40"/>
      <c r="AS11" s="40"/>
      <c r="AT11" s="40"/>
      <c r="AU11" s="91"/>
      <c r="AV11" s="91"/>
      <c r="AW11" s="91"/>
      <c r="AX11" s="91"/>
      <c r="AY11" s="91"/>
      <c r="AZ11" s="91"/>
      <c r="BA11" s="91"/>
      <c r="BB11" s="91"/>
      <c r="BC11" s="91"/>
      <c r="BD11" s="91"/>
      <c r="BE11" s="91"/>
      <c r="BF11" s="91"/>
      <c r="BG11" s="91"/>
      <c r="BH11" s="91"/>
      <c r="BI11" s="91"/>
      <c r="BJ11" s="91"/>
      <c r="BK11" s="91"/>
    </row>
    <row r="12" spans="1:1052" ht="15" customHeight="1" outlineLevel="1">
      <c r="A12" s="273"/>
      <c r="B12" s="741"/>
      <c r="C12" s="746"/>
      <c r="D12" s="748"/>
      <c r="E12" s="744"/>
      <c r="F12" s="571"/>
      <c r="G12" s="309"/>
      <c r="H12" s="324"/>
      <c r="I12" s="327" t="str">
        <f t="shared" ref="I12" si="8">IF(G12&gt;0,G12*H12,"")</f>
        <v/>
      </c>
      <c r="J12" s="573"/>
      <c r="K12" s="418"/>
      <c r="L12" s="263"/>
      <c r="M12" s="333" t="str">
        <f t="shared" si="1"/>
        <v/>
      </c>
      <c r="N12" s="286" t="str">
        <f t="shared" ref="N12" si="9">IF(G12&lt;&gt;"",G12,"")</f>
        <v/>
      </c>
      <c r="O12" s="327" t="str">
        <f>IF(N12&lt;&gt;"",N12*$O$4,"")</f>
        <v/>
      </c>
      <c r="P12" s="101"/>
      <c r="Q12" s="108"/>
      <c r="R12" s="105"/>
      <c r="S12" s="287">
        <f t="shared" si="5"/>
        <v>0</v>
      </c>
      <c r="T12" s="101"/>
      <c r="U12" s="108"/>
      <c r="V12" s="105"/>
      <c r="W12" s="287">
        <f t="shared" si="6"/>
        <v>0</v>
      </c>
      <c r="X12" s="478">
        <f t="shared" si="7"/>
        <v>0</v>
      </c>
      <c r="Y12" s="686">
        <f>SUM(I12:I13,O12:O13,M12:M13,S12:S13,W12:W13)</f>
        <v>0</v>
      </c>
      <c r="Z12" s="680"/>
      <c r="AA12"/>
      <c r="AB12"/>
      <c r="AC12"/>
      <c r="AD12"/>
      <c r="AE12"/>
      <c r="AF12"/>
      <c r="AG12"/>
      <c r="AH12"/>
      <c r="AI12"/>
      <c r="AJ12" s="38"/>
      <c r="AK12" s="40"/>
      <c r="AL12" s="40"/>
      <c r="AM12" s="40"/>
      <c r="AN12" s="40"/>
      <c r="AO12" s="40"/>
      <c r="AP12" s="40"/>
      <c r="AQ12" s="40"/>
      <c r="AR12" s="40"/>
      <c r="AS12" s="40"/>
      <c r="AT12" s="40"/>
      <c r="AU12" s="41"/>
      <c r="AV12" s="41"/>
      <c r="AW12" s="41"/>
      <c r="AX12" s="41"/>
      <c r="AY12" s="41"/>
      <c r="AZ12" s="41"/>
      <c r="BA12" s="41"/>
      <c r="BB12" s="41"/>
      <c r="BC12" s="41"/>
      <c r="BD12" s="41"/>
      <c r="BE12" s="41"/>
      <c r="BF12" s="41"/>
      <c r="BG12" s="41"/>
      <c r="BH12" s="41"/>
      <c r="BI12" s="41"/>
      <c r="BJ12" s="41"/>
      <c r="BK12" s="41"/>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38"/>
      <c r="IF12" s="38"/>
      <c r="IG12" s="38"/>
      <c r="IH12" s="38"/>
      <c r="II12" s="38"/>
      <c r="IJ12" s="38"/>
      <c r="IK12" s="38"/>
      <c r="IL12" s="38"/>
      <c r="IM12" s="38"/>
      <c r="IN12" s="38"/>
      <c r="IO12" s="38"/>
      <c r="IP12" s="38"/>
      <c r="IQ12" s="38"/>
      <c r="IR12" s="38"/>
      <c r="IS12" s="38"/>
      <c r="IT12" s="38"/>
      <c r="IU12" s="38"/>
      <c r="IV12" s="38"/>
      <c r="IW12" s="38"/>
      <c r="IX12" s="38"/>
      <c r="IY12" s="38"/>
      <c r="IZ12" s="38"/>
      <c r="JA12" s="38"/>
      <c r="JB12" s="38"/>
      <c r="JC12" s="38"/>
      <c r="JD12" s="38"/>
      <c r="JE12" s="38"/>
      <c r="JF12" s="38"/>
      <c r="JG12" s="38"/>
      <c r="JH12" s="38"/>
      <c r="JI12" s="38"/>
      <c r="JJ12" s="38"/>
      <c r="JK12" s="38"/>
      <c r="JL12" s="38"/>
      <c r="JM12" s="38"/>
      <c r="JN12" s="38"/>
      <c r="JO12" s="38"/>
      <c r="JP12" s="38"/>
      <c r="JQ12" s="38"/>
      <c r="JR12" s="38"/>
      <c r="JS12" s="38"/>
      <c r="JT12" s="38"/>
      <c r="JU12" s="38"/>
      <c r="JV12" s="38"/>
      <c r="JW12" s="38"/>
      <c r="JX12" s="38"/>
      <c r="JY12" s="38"/>
      <c r="JZ12" s="38"/>
      <c r="KA12" s="38"/>
      <c r="KB12" s="38"/>
      <c r="KC12" s="38"/>
      <c r="KD12" s="38"/>
      <c r="KE12" s="38"/>
      <c r="KF12" s="38"/>
      <c r="KG12" s="38"/>
      <c r="KH12" s="38"/>
      <c r="KI12" s="38"/>
      <c r="KJ12" s="38"/>
      <c r="KK12" s="38"/>
      <c r="KL12" s="38"/>
      <c r="KM12" s="38"/>
      <c r="KN12" s="38"/>
      <c r="KO12" s="38"/>
      <c r="KP12" s="38"/>
      <c r="KQ12" s="38"/>
      <c r="KR12" s="38"/>
      <c r="KS12" s="38"/>
      <c r="KT12" s="38"/>
      <c r="KU12" s="38"/>
      <c r="KV12" s="38"/>
      <c r="KW12" s="38"/>
      <c r="KX12" s="38"/>
      <c r="KY12" s="38"/>
      <c r="KZ12" s="38"/>
      <c r="LA12" s="38"/>
      <c r="LB12" s="38"/>
      <c r="LC12" s="38"/>
      <c r="LD12" s="38"/>
      <c r="LE12" s="38"/>
      <c r="LF12" s="38"/>
      <c r="LG12" s="38"/>
      <c r="LH12" s="38"/>
      <c r="LI12" s="38"/>
      <c r="LJ12" s="38"/>
      <c r="LK12" s="38"/>
      <c r="LL12" s="38"/>
      <c r="LM12" s="38"/>
      <c r="LN12" s="38"/>
      <c r="LO12" s="38"/>
      <c r="LP12" s="38"/>
      <c r="LQ12" s="38"/>
      <c r="LR12" s="38"/>
      <c r="LS12" s="38"/>
      <c r="LT12" s="38"/>
      <c r="LU12" s="38"/>
      <c r="LV12" s="38"/>
      <c r="LW12" s="38"/>
      <c r="LX12" s="38"/>
      <c r="LY12" s="38"/>
      <c r="LZ12" s="38"/>
      <c r="MA12" s="38"/>
      <c r="MB12" s="38"/>
      <c r="MC12" s="38"/>
      <c r="MD12" s="38"/>
      <c r="ME12" s="38"/>
      <c r="MF12" s="38"/>
      <c r="MG12" s="38"/>
      <c r="MH12" s="38"/>
      <c r="MI12" s="38"/>
      <c r="MJ12" s="38"/>
      <c r="MK12" s="38"/>
      <c r="ML12" s="38"/>
      <c r="MM12" s="38"/>
      <c r="MN12" s="38"/>
      <c r="MO12" s="38"/>
      <c r="MP12" s="38"/>
      <c r="MQ12" s="38"/>
      <c r="MR12" s="38"/>
      <c r="MS12" s="38"/>
      <c r="MT12" s="38"/>
      <c r="MU12" s="38"/>
      <c r="MV12" s="38"/>
      <c r="MW12" s="38"/>
      <c r="MX12" s="38"/>
      <c r="MY12" s="38"/>
      <c r="MZ12" s="38"/>
      <c r="NA12" s="38"/>
      <c r="NB12" s="38"/>
      <c r="NC12" s="38"/>
      <c r="ND12" s="38"/>
      <c r="NE12" s="38"/>
      <c r="NF12" s="38"/>
      <c r="NG12" s="38"/>
      <c r="NH12" s="38"/>
      <c r="NI12" s="38"/>
      <c r="NJ12" s="38"/>
      <c r="NK12" s="38"/>
      <c r="NL12" s="38"/>
      <c r="NM12" s="38"/>
      <c r="NN12" s="38"/>
      <c r="NO12" s="38"/>
      <c r="NP12" s="38"/>
      <c r="NQ12" s="38"/>
      <c r="NR12" s="38"/>
      <c r="NS12" s="38"/>
      <c r="NT12" s="38"/>
      <c r="NU12" s="38"/>
      <c r="NV12" s="38"/>
      <c r="NW12" s="38"/>
      <c r="NX12" s="38"/>
      <c r="NY12" s="38"/>
      <c r="NZ12" s="38"/>
      <c r="OA12" s="38"/>
      <c r="OB12" s="38"/>
      <c r="OC12" s="38"/>
      <c r="OD12" s="38"/>
      <c r="OE12" s="38"/>
      <c r="OF12" s="38"/>
      <c r="OG12" s="38"/>
      <c r="OH12" s="38"/>
      <c r="OI12" s="38"/>
      <c r="OJ12" s="38"/>
      <c r="OK12" s="38"/>
      <c r="OL12" s="38"/>
      <c r="OM12" s="38"/>
      <c r="ON12" s="38"/>
      <c r="OO12" s="38"/>
      <c r="OP12" s="38"/>
      <c r="OQ12" s="38"/>
      <c r="OR12" s="38"/>
      <c r="OS12" s="38"/>
      <c r="OT12" s="38"/>
      <c r="OU12" s="38"/>
      <c r="OV12" s="38"/>
      <c r="OW12" s="38"/>
      <c r="OX12" s="38"/>
      <c r="OY12" s="38"/>
      <c r="OZ12" s="38"/>
      <c r="PA12" s="38"/>
      <c r="PB12" s="38"/>
      <c r="PC12" s="38"/>
      <c r="PD12" s="38"/>
      <c r="PE12" s="38"/>
      <c r="PF12" s="38"/>
      <c r="PG12" s="38"/>
      <c r="PH12" s="38"/>
      <c r="PI12" s="38"/>
      <c r="PJ12" s="38"/>
      <c r="PK12" s="38"/>
      <c r="PL12" s="38"/>
      <c r="PM12" s="38"/>
      <c r="PN12" s="38"/>
      <c r="PO12" s="38"/>
      <c r="PP12" s="38"/>
      <c r="PQ12" s="38"/>
      <c r="PR12" s="38"/>
      <c r="PS12" s="38"/>
      <c r="PT12" s="38"/>
      <c r="PU12" s="38"/>
      <c r="PV12" s="38"/>
      <c r="PW12" s="38"/>
      <c r="PX12" s="38"/>
      <c r="PY12" s="38"/>
      <c r="PZ12" s="38"/>
      <c r="QA12" s="38"/>
      <c r="QB12" s="38"/>
      <c r="QC12" s="38"/>
      <c r="QD12" s="38"/>
      <c r="QE12" s="38"/>
      <c r="QF12" s="38"/>
      <c r="QG12" s="38"/>
      <c r="QH12" s="38"/>
      <c r="QI12" s="38"/>
      <c r="QJ12" s="38"/>
      <c r="QK12" s="38"/>
      <c r="QL12" s="38"/>
      <c r="QM12" s="38"/>
      <c r="QN12" s="38"/>
      <c r="QO12" s="38"/>
      <c r="QP12" s="38"/>
      <c r="QQ12" s="38"/>
      <c r="QR12" s="38"/>
      <c r="QS12" s="38"/>
      <c r="QT12" s="38"/>
      <c r="QU12" s="38"/>
      <c r="QV12" s="38"/>
      <c r="QW12" s="38"/>
      <c r="QX12" s="38"/>
      <c r="QY12" s="38"/>
      <c r="QZ12" s="38"/>
      <c r="RA12" s="38"/>
      <c r="RB12" s="38"/>
      <c r="RC12" s="38"/>
      <c r="RD12" s="38"/>
      <c r="RE12" s="38"/>
      <c r="RF12" s="38"/>
      <c r="RG12" s="38"/>
      <c r="RH12" s="38"/>
      <c r="RI12" s="38"/>
      <c r="RJ12" s="38"/>
      <c r="RK12" s="38"/>
      <c r="RL12" s="38"/>
      <c r="RM12" s="38"/>
      <c r="RN12" s="38"/>
      <c r="RO12" s="38"/>
      <c r="RP12" s="38"/>
      <c r="RQ12" s="38"/>
      <c r="RR12" s="38"/>
      <c r="RS12" s="38"/>
      <c r="RT12" s="38"/>
      <c r="RU12" s="38"/>
      <c r="RV12" s="38"/>
      <c r="RW12" s="38"/>
      <c r="RX12" s="38"/>
      <c r="RY12" s="38"/>
      <c r="RZ12" s="38"/>
      <c r="SA12" s="38"/>
      <c r="SB12" s="38"/>
      <c r="SC12" s="38"/>
      <c r="SD12" s="38"/>
      <c r="SE12" s="38"/>
      <c r="SF12" s="38"/>
      <c r="SG12" s="38"/>
      <c r="SH12" s="38"/>
      <c r="SI12" s="38"/>
      <c r="SJ12" s="38"/>
      <c r="SK12" s="38"/>
      <c r="SL12" s="38"/>
      <c r="SM12" s="38"/>
      <c r="SN12" s="38"/>
      <c r="SO12" s="38"/>
      <c r="SP12" s="38"/>
      <c r="SQ12" s="38"/>
      <c r="SR12" s="38"/>
      <c r="SS12" s="38"/>
      <c r="ST12" s="38"/>
      <c r="SU12" s="38"/>
      <c r="SV12" s="38"/>
      <c r="SW12" s="38"/>
      <c r="SX12" s="38"/>
      <c r="SY12" s="38"/>
      <c r="SZ12" s="38"/>
      <c r="TA12" s="38"/>
      <c r="TB12" s="38"/>
      <c r="TC12" s="38"/>
      <c r="TD12" s="38"/>
      <c r="TE12" s="38"/>
      <c r="TF12" s="38"/>
      <c r="TG12" s="38"/>
      <c r="TH12" s="38"/>
      <c r="TI12" s="38"/>
      <c r="TJ12" s="38"/>
      <c r="TK12" s="38"/>
      <c r="TL12" s="38"/>
      <c r="TM12" s="38"/>
      <c r="TN12" s="38"/>
      <c r="TO12" s="38"/>
      <c r="TP12" s="38"/>
      <c r="TQ12" s="38"/>
      <c r="TR12" s="38"/>
      <c r="TS12" s="38"/>
      <c r="TT12" s="38"/>
      <c r="TU12" s="38"/>
      <c r="TV12" s="38"/>
      <c r="TW12" s="38"/>
      <c r="TX12" s="38"/>
      <c r="TY12" s="38"/>
      <c r="TZ12" s="38"/>
      <c r="UA12" s="38"/>
      <c r="UB12" s="38"/>
      <c r="UC12" s="38"/>
      <c r="UD12" s="38"/>
      <c r="UE12" s="38"/>
      <c r="UF12" s="38"/>
      <c r="UG12" s="38"/>
      <c r="UH12" s="38"/>
      <c r="UI12" s="38"/>
      <c r="UJ12" s="38"/>
      <c r="UK12" s="38"/>
      <c r="UL12" s="38"/>
      <c r="UM12" s="38"/>
      <c r="UN12" s="38"/>
      <c r="UO12" s="38"/>
      <c r="UP12" s="38"/>
      <c r="UQ12" s="38"/>
      <c r="UR12" s="38"/>
      <c r="US12" s="38"/>
      <c r="UT12" s="38"/>
      <c r="UU12" s="38"/>
      <c r="UV12" s="38"/>
      <c r="UW12" s="38"/>
      <c r="UX12" s="38"/>
      <c r="UY12" s="38"/>
      <c r="UZ12" s="38"/>
      <c r="VA12" s="38"/>
      <c r="VB12" s="38"/>
      <c r="VC12" s="38"/>
      <c r="VD12" s="38"/>
      <c r="VE12" s="38"/>
      <c r="VF12" s="38"/>
      <c r="VG12" s="38"/>
      <c r="VH12" s="38"/>
      <c r="VI12" s="38"/>
      <c r="VJ12" s="38"/>
      <c r="VK12" s="38"/>
      <c r="VL12" s="38"/>
      <c r="VM12" s="38"/>
      <c r="VN12" s="38"/>
      <c r="VO12" s="38"/>
      <c r="VP12" s="38"/>
      <c r="VQ12" s="38"/>
      <c r="VR12" s="38"/>
      <c r="VS12" s="38"/>
      <c r="VT12" s="38"/>
      <c r="VU12" s="38"/>
      <c r="VV12" s="38"/>
      <c r="VW12" s="38"/>
      <c r="VX12" s="38"/>
      <c r="VY12" s="38"/>
      <c r="VZ12" s="38"/>
      <c r="WA12" s="38"/>
      <c r="WB12" s="38"/>
      <c r="WC12" s="38"/>
      <c r="WD12" s="38"/>
      <c r="WE12" s="38"/>
      <c r="WF12" s="38"/>
      <c r="WG12" s="38"/>
      <c r="WH12" s="38"/>
      <c r="WI12" s="38"/>
      <c r="WJ12" s="38"/>
      <c r="WK12" s="38"/>
      <c r="WL12" s="38"/>
      <c r="WM12" s="38"/>
      <c r="WN12" s="38"/>
      <c r="WO12" s="38"/>
      <c r="WP12" s="38"/>
      <c r="WQ12" s="38"/>
      <c r="WR12" s="38"/>
      <c r="WS12" s="38"/>
      <c r="WT12" s="38"/>
      <c r="WU12" s="38"/>
      <c r="WV12" s="38"/>
      <c r="WW12" s="38"/>
      <c r="WX12" s="38"/>
      <c r="WY12" s="38"/>
      <c r="WZ12" s="38"/>
      <c r="XA12" s="38"/>
      <c r="XB12" s="38"/>
      <c r="XC12" s="38"/>
      <c r="XD12" s="38"/>
      <c r="XE12" s="38"/>
      <c r="XF12" s="38"/>
      <c r="XG12" s="38"/>
      <c r="XH12" s="38"/>
      <c r="XI12" s="38"/>
      <c r="XJ12" s="38"/>
      <c r="XK12" s="38"/>
      <c r="XL12" s="38"/>
      <c r="XM12" s="38"/>
      <c r="XN12" s="38"/>
      <c r="XO12" s="38"/>
      <c r="XP12" s="38"/>
      <c r="XQ12" s="38"/>
      <c r="XR12" s="38"/>
      <c r="XS12" s="38"/>
      <c r="XT12" s="38"/>
      <c r="XU12" s="38"/>
      <c r="XV12" s="38"/>
      <c r="XW12" s="38"/>
      <c r="XX12" s="38"/>
      <c r="XY12" s="38"/>
      <c r="XZ12" s="38"/>
      <c r="YA12" s="38"/>
      <c r="YB12" s="38"/>
      <c r="YC12" s="38"/>
      <c r="YD12" s="38"/>
      <c r="YE12" s="38"/>
      <c r="YF12" s="38"/>
      <c r="YG12" s="38"/>
      <c r="YH12" s="38"/>
      <c r="YI12" s="38"/>
      <c r="YJ12" s="38"/>
      <c r="YK12" s="38"/>
      <c r="YL12" s="38"/>
      <c r="YM12" s="38"/>
      <c r="YN12" s="38"/>
      <c r="YO12" s="38"/>
      <c r="YP12" s="38"/>
      <c r="YQ12" s="38"/>
      <c r="YR12" s="38"/>
      <c r="YS12" s="38"/>
      <c r="YT12" s="38"/>
      <c r="YU12" s="38"/>
      <c r="YV12" s="38"/>
      <c r="YW12" s="38"/>
      <c r="YX12" s="38"/>
      <c r="YY12" s="38"/>
      <c r="YZ12" s="38"/>
      <c r="ZA12" s="38"/>
      <c r="ZB12" s="38"/>
      <c r="ZC12" s="38"/>
      <c r="ZD12" s="38"/>
      <c r="ZE12" s="38"/>
      <c r="ZF12" s="38"/>
      <c r="ZG12" s="38"/>
      <c r="ZH12" s="38"/>
      <c r="ZI12" s="38"/>
      <c r="ZJ12" s="38"/>
      <c r="ZK12" s="38"/>
      <c r="ZL12" s="38"/>
      <c r="ZM12" s="38"/>
      <c r="ZN12" s="38"/>
      <c r="ZO12" s="38"/>
      <c r="ZP12" s="38"/>
      <c r="ZQ12" s="38"/>
      <c r="ZR12" s="38"/>
      <c r="ZS12" s="38"/>
      <c r="ZT12" s="38"/>
      <c r="ZU12" s="38"/>
      <c r="ZV12" s="38"/>
      <c r="ZW12" s="38"/>
      <c r="ZX12" s="38"/>
      <c r="ZY12" s="38"/>
      <c r="ZZ12" s="38"/>
      <c r="AAA12" s="38"/>
      <c r="AAB12" s="38"/>
      <c r="AAC12" s="38"/>
      <c r="AAD12" s="38"/>
      <c r="AAE12" s="38"/>
      <c r="AAF12" s="38"/>
      <c r="AAG12" s="38"/>
      <c r="AAH12" s="38"/>
      <c r="AAI12" s="38"/>
      <c r="AAJ12" s="38"/>
      <c r="AAK12" s="38"/>
      <c r="AAL12" s="38"/>
      <c r="AAM12" s="38"/>
      <c r="AAN12" s="38"/>
      <c r="AAO12" s="38"/>
      <c r="AAP12" s="38"/>
      <c r="AAQ12" s="38"/>
      <c r="AAR12" s="38"/>
      <c r="AAS12" s="38"/>
      <c r="AAT12" s="38"/>
      <c r="AAU12" s="38"/>
      <c r="AAV12" s="38"/>
      <c r="AAW12" s="38"/>
      <c r="AAX12" s="38"/>
      <c r="AAY12" s="38"/>
      <c r="AAZ12" s="38"/>
      <c r="ABA12" s="38"/>
      <c r="ABB12" s="38"/>
      <c r="ABC12" s="38"/>
      <c r="ABD12" s="38"/>
      <c r="ABE12" s="38"/>
      <c r="ABF12" s="38"/>
      <c r="ABG12" s="38"/>
      <c r="ABH12" s="38"/>
      <c r="ABI12" s="38"/>
      <c r="ABJ12" s="38"/>
      <c r="ABK12" s="38"/>
      <c r="ABL12" s="38"/>
      <c r="ABM12" s="38"/>
      <c r="ABN12" s="38"/>
      <c r="ABO12" s="38"/>
      <c r="ABP12" s="38"/>
      <c r="ABQ12" s="38"/>
      <c r="ABR12" s="38"/>
      <c r="ABS12" s="38"/>
      <c r="ABT12" s="38"/>
      <c r="ABU12" s="38"/>
      <c r="ABV12" s="38"/>
      <c r="ABW12" s="38"/>
      <c r="ABX12" s="38"/>
      <c r="ABY12" s="38"/>
      <c r="ABZ12" s="38"/>
      <c r="ACA12" s="38"/>
      <c r="ACB12" s="38"/>
      <c r="ACC12" s="38"/>
      <c r="ACD12" s="38"/>
      <c r="ACE12" s="38"/>
      <c r="ACF12" s="38"/>
      <c r="ACG12" s="38"/>
      <c r="ACH12" s="38"/>
      <c r="ACI12" s="38"/>
      <c r="ACJ12" s="38"/>
      <c r="ACK12" s="38"/>
      <c r="ACL12" s="38"/>
      <c r="ACM12" s="38"/>
      <c r="ACN12" s="38"/>
      <c r="ACO12" s="38"/>
      <c r="ACP12" s="38"/>
      <c r="ACQ12" s="38"/>
      <c r="ACR12" s="38"/>
      <c r="ACS12" s="38"/>
      <c r="ACT12" s="38"/>
      <c r="ACU12" s="38"/>
      <c r="ACV12" s="38"/>
      <c r="ACW12" s="38"/>
      <c r="ACX12" s="38"/>
      <c r="ACY12" s="38"/>
      <c r="ACZ12" s="38"/>
      <c r="ADA12" s="38"/>
      <c r="ADB12" s="38"/>
      <c r="ADC12" s="38"/>
      <c r="ADD12" s="38"/>
      <c r="ADE12" s="38"/>
      <c r="ADF12" s="38"/>
      <c r="ADG12" s="38"/>
      <c r="ADH12" s="38"/>
      <c r="ADI12" s="38"/>
      <c r="ADJ12" s="38"/>
      <c r="ADK12" s="38"/>
      <c r="ADL12" s="38"/>
      <c r="ADM12" s="38"/>
      <c r="ADN12" s="38"/>
      <c r="ADO12" s="38"/>
      <c r="ADP12" s="38"/>
      <c r="ADQ12" s="38"/>
      <c r="ADR12" s="38"/>
      <c r="ADS12" s="38"/>
      <c r="ADT12" s="38"/>
      <c r="ADU12" s="38"/>
      <c r="ADV12" s="38"/>
      <c r="ADW12" s="38"/>
      <c r="ADX12" s="38"/>
      <c r="ADY12" s="38"/>
      <c r="ADZ12" s="38"/>
      <c r="AEA12" s="38"/>
      <c r="AEB12" s="38"/>
      <c r="AEC12" s="38"/>
      <c r="AED12" s="38"/>
      <c r="AEE12" s="38"/>
      <c r="AEF12" s="38"/>
      <c r="AEG12" s="38"/>
      <c r="AEH12" s="38"/>
      <c r="AEI12" s="38"/>
      <c r="AEJ12" s="38"/>
      <c r="AEK12" s="38"/>
      <c r="AEL12" s="38"/>
      <c r="AEM12" s="38"/>
      <c r="AEN12" s="38"/>
      <c r="AEO12" s="38"/>
      <c r="AEP12" s="38"/>
      <c r="AEQ12" s="38"/>
      <c r="AER12" s="38"/>
      <c r="AES12" s="38"/>
      <c r="AET12" s="38"/>
      <c r="AEU12" s="38"/>
      <c r="AEV12" s="38"/>
      <c r="AEW12" s="38"/>
      <c r="AEX12" s="38"/>
      <c r="AEY12" s="38"/>
      <c r="AEZ12" s="38"/>
      <c r="AFA12" s="38"/>
      <c r="AFB12" s="38"/>
      <c r="AFC12" s="38"/>
      <c r="AFD12" s="38"/>
      <c r="AFE12" s="38"/>
      <c r="AFF12" s="38"/>
      <c r="AFG12" s="38"/>
      <c r="AFH12" s="38"/>
      <c r="AFI12" s="38"/>
      <c r="AFJ12" s="38"/>
      <c r="AFK12" s="38"/>
      <c r="AFL12" s="38"/>
      <c r="AFM12" s="38"/>
      <c r="AFN12" s="38"/>
      <c r="AFO12" s="38"/>
      <c r="AFP12" s="38"/>
      <c r="AFQ12" s="38"/>
      <c r="AFR12" s="38"/>
      <c r="AFS12" s="38"/>
      <c r="AFT12" s="38"/>
      <c r="AFU12" s="38"/>
      <c r="AFV12" s="38"/>
      <c r="AFW12" s="38"/>
      <c r="AFX12" s="38"/>
      <c r="AFY12" s="38"/>
      <c r="AFZ12" s="38"/>
      <c r="AGA12" s="38"/>
      <c r="AGB12" s="38"/>
      <c r="AGC12" s="38"/>
      <c r="AGD12" s="38"/>
      <c r="AGE12" s="38"/>
      <c r="AGF12" s="38"/>
      <c r="AGG12" s="38"/>
      <c r="AGH12" s="38"/>
      <c r="AGI12" s="38"/>
      <c r="AGJ12" s="38"/>
      <c r="AGK12" s="38"/>
      <c r="AGL12" s="38"/>
      <c r="AGM12" s="38"/>
      <c r="AGN12" s="38"/>
      <c r="AGO12" s="38"/>
      <c r="AGP12" s="38"/>
      <c r="AGQ12" s="38"/>
      <c r="AGR12" s="38"/>
      <c r="AGS12" s="38"/>
      <c r="AGT12" s="38"/>
      <c r="AGU12" s="38"/>
      <c r="AGV12" s="38"/>
      <c r="AGW12" s="38"/>
      <c r="AGX12" s="38"/>
      <c r="AGY12" s="38"/>
      <c r="AGZ12" s="38"/>
      <c r="AHA12" s="38"/>
      <c r="AHB12" s="38"/>
      <c r="AHC12" s="38"/>
      <c r="AHD12" s="38"/>
      <c r="AHE12" s="38"/>
      <c r="AHF12" s="38"/>
      <c r="AHG12" s="38"/>
      <c r="AHH12" s="38"/>
      <c r="AHI12" s="38"/>
      <c r="AHJ12" s="38"/>
      <c r="AHK12" s="38"/>
      <c r="AHL12" s="38"/>
      <c r="AHM12" s="38"/>
      <c r="AHN12" s="38"/>
      <c r="AHO12" s="38"/>
      <c r="AHP12" s="38"/>
      <c r="AHQ12" s="38"/>
      <c r="AHR12" s="38"/>
      <c r="AHS12" s="38"/>
      <c r="AHT12" s="38"/>
      <c r="AHU12" s="38"/>
      <c r="AHV12" s="38"/>
      <c r="AHW12" s="38"/>
      <c r="AHX12" s="38"/>
      <c r="AHY12" s="38"/>
      <c r="AHZ12" s="38"/>
      <c r="AIA12" s="38"/>
      <c r="AIB12" s="38"/>
      <c r="AIC12" s="38"/>
      <c r="AID12" s="38"/>
      <c r="AIE12" s="38"/>
      <c r="AIF12" s="38"/>
      <c r="AIG12" s="38"/>
      <c r="AIH12" s="38"/>
      <c r="AII12" s="38"/>
      <c r="AIJ12" s="38"/>
      <c r="AIK12" s="38"/>
      <c r="AIL12" s="38"/>
      <c r="AIM12" s="38"/>
      <c r="AIN12" s="38"/>
      <c r="AIO12" s="38"/>
      <c r="AIP12" s="38"/>
      <c r="AIQ12" s="38"/>
      <c r="AIR12" s="38"/>
      <c r="AIS12" s="38"/>
      <c r="AIT12" s="38"/>
      <c r="AIU12" s="38"/>
      <c r="AIV12" s="38"/>
      <c r="AIW12" s="38"/>
      <c r="AIX12" s="38"/>
      <c r="AIY12" s="38"/>
      <c r="AIZ12" s="38"/>
      <c r="AJA12" s="38"/>
      <c r="AJB12" s="38"/>
      <c r="AJC12" s="38"/>
      <c r="AJD12" s="38"/>
      <c r="AJE12" s="38"/>
      <c r="AJF12" s="38"/>
      <c r="AJG12" s="38"/>
      <c r="AJH12" s="38"/>
      <c r="AJI12" s="38"/>
      <c r="AJJ12" s="38"/>
      <c r="AJK12" s="38"/>
      <c r="AJL12" s="38"/>
      <c r="AJM12" s="38"/>
      <c r="AJN12" s="38"/>
      <c r="AJO12" s="38"/>
      <c r="AJP12" s="38"/>
      <c r="AJQ12" s="38"/>
      <c r="AJR12" s="38"/>
      <c r="AJS12" s="38"/>
      <c r="AJT12" s="38"/>
      <c r="AJU12" s="38"/>
      <c r="AJV12" s="38"/>
      <c r="AJW12" s="38"/>
      <c r="AJX12" s="38"/>
      <c r="AJY12" s="38"/>
      <c r="AJZ12" s="38"/>
      <c r="AKA12" s="38"/>
      <c r="AKB12" s="38"/>
      <c r="AKC12" s="38"/>
      <c r="AKD12" s="38"/>
      <c r="AKE12" s="38"/>
      <c r="AKF12" s="38"/>
      <c r="AKG12" s="38"/>
      <c r="AKH12" s="38"/>
      <c r="AKI12" s="38"/>
      <c r="AKJ12" s="38"/>
      <c r="AKK12" s="38"/>
      <c r="AKL12" s="38"/>
      <c r="AKM12" s="38"/>
      <c r="AKN12" s="38"/>
      <c r="AKO12" s="38"/>
      <c r="AKP12" s="38"/>
      <c r="AKQ12" s="38"/>
      <c r="AKR12" s="38"/>
      <c r="AKS12" s="38"/>
      <c r="AKT12" s="38"/>
      <c r="AKU12" s="38"/>
      <c r="AKV12" s="38"/>
      <c r="AKW12" s="38"/>
      <c r="AKX12" s="38"/>
      <c r="AKY12" s="38"/>
      <c r="AKZ12" s="38"/>
      <c r="ALA12" s="38"/>
      <c r="ALB12" s="38"/>
      <c r="ALC12" s="38"/>
      <c r="ALD12" s="38"/>
      <c r="ALE12" s="38"/>
      <c r="ALF12" s="38"/>
      <c r="ALG12" s="38"/>
      <c r="ALH12" s="38"/>
      <c r="ALI12" s="38"/>
      <c r="ALJ12" s="38"/>
      <c r="ALK12" s="38"/>
      <c r="ALL12" s="38"/>
      <c r="ALM12" s="38"/>
      <c r="ALN12" s="38"/>
      <c r="ALO12" s="38"/>
      <c r="ALP12" s="38"/>
      <c r="ALQ12" s="38"/>
      <c r="ALR12" s="38"/>
      <c r="ALS12" s="38"/>
      <c r="ALT12" s="38"/>
      <c r="ALU12" s="38"/>
      <c r="ALV12" s="38"/>
      <c r="ALW12" s="38"/>
      <c r="ALX12" s="38"/>
      <c r="ALY12" s="38"/>
      <c r="ALZ12" s="38"/>
      <c r="AMA12" s="38"/>
      <c r="AMB12" s="38"/>
      <c r="AMC12" s="38"/>
      <c r="AMD12" s="38"/>
      <c r="AME12" s="38"/>
      <c r="AMF12" s="38"/>
      <c r="AMG12" s="38"/>
      <c r="AMH12" s="38"/>
      <c r="AMI12" s="38"/>
      <c r="AMJ12" s="38"/>
      <c r="AMK12" s="38"/>
      <c r="AML12" s="38"/>
      <c r="AMM12" s="38"/>
      <c r="AMN12" s="38"/>
      <c r="AMO12" s="38"/>
      <c r="AMP12" s="38"/>
      <c r="AMQ12" s="38"/>
      <c r="AMR12" s="38"/>
      <c r="AMS12" s="38"/>
      <c r="AMT12" s="38"/>
      <c r="AMU12" s="38"/>
      <c r="AMV12" s="38"/>
      <c r="AMW12" s="38"/>
      <c r="AMX12" s="38"/>
      <c r="AMY12" s="38"/>
      <c r="AMZ12" s="38"/>
      <c r="ANA12" s="38"/>
      <c r="ANB12" s="38"/>
      <c r="ANC12" s="38"/>
      <c r="AND12" s="38"/>
      <c r="ANE12" s="38"/>
      <c r="ANF12" s="38"/>
      <c r="ANG12" s="38"/>
      <c r="ANH12" s="38"/>
      <c r="ANI12" s="38"/>
      <c r="ANJ12" s="38"/>
      <c r="ANK12" s="38"/>
      <c r="ANL12" s="38"/>
    </row>
    <row r="13" spans="1:1052" s="90" customFormat="1" ht="15.75" customHeight="1" outlineLevel="1" thickBot="1">
      <c r="A13" s="275"/>
      <c r="B13" s="743"/>
      <c r="C13" s="747"/>
      <c r="D13" s="749"/>
      <c r="E13" s="745"/>
      <c r="F13" s="572"/>
      <c r="G13" s="320"/>
      <c r="H13" s="323"/>
      <c r="I13" s="329" t="str">
        <f t="shared" ref="I13" si="10">IF(G13&gt;0,G13*H13,"")</f>
        <v/>
      </c>
      <c r="J13" s="96"/>
      <c r="K13" s="419"/>
      <c r="L13" s="262"/>
      <c r="M13" s="332" t="str">
        <f t="shared" si="1"/>
        <v/>
      </c>
      <c r="N13" s="325" t="str">
        <f t="shared" ref="N13" si="11">IF(G13&lt;&gt;"",G13,"")</f>
        <v/>
      </c>
      <c r="O13" s="329" t="str">
        <f>IF(N13&lt;&gt;"",N13*$O$4,"")</f>
        <v/>
      </c>
      <c r="P13" s="102"/>
      <c r="Q13" s="110"/>
      <c r="R13" s="107"/>
      <c r="S13" s="100">
        <f t="shared" si="5"/>
        <v>0</v>
      </c>
      <c r="T13" s="102"/>
      <c r="U13" s="110"/>
      <c r="V13" s="107"/>
      <c r="W13" s="100">
        <f t="shared" si="6"/>
        <v>0</v>
      </c>
      <c r="X13" s="479">
        <f t="shared" si="7"/>
        <v>0</v>
      </c>
      <c r="Y13" s="687"/>
      <c r="Z13" s="682"/>
      <c r="AA13"/>
      <c r="AB13"/>
      <c r="AC13"/>
      <c r="AD13"/>
      <c r="AE13"/>
      <c r="AF13"/>
      <c r="AG13"/>
      <c r="AH13"/>
      <c r="AI13"/>
      <c r="AK13" s="40"/>
      <c r="AL13" s="40"/>
      <c r="AM13" s="40"/>
      <c r="AN13" s="40"/>
      <c r="AO13" s="40"/>
      <c r="AP13" s="40"/>
      <c r="AQ13" s="40"/>
      <c r="AR13" s="40"/>
      <c r="AS13" s="40"/>
      <c r="AT13" s="40"/>
      <c r="AU13" s="91"/>
      <c r="AV13" s="91"/>
      <c r="AW13" s="91"/>
      <c r="AX13" s="91"/>
      <c r="AY13" s="91"/>
      <c r="AZ13" s="91"/>
      <c r="BA13" s="91"/>
      <c r="BB13" s="91"/>
      <c r="BC13" s="91"/>
      <c r="BD13" s="91"/>
      <c r="BE13" s="91"/>
      <c r="BF13" s="91"/>
      <c r="BG13" s="91"/>
      <c r="BH13" s="91"/>
      <c r="BI13" s="91"/>
      <c r="BJ13" s="91"/>
      <c r="BK13" s="91"/>
    </row>
    <row r="14" spans="1:1052" ht="15" customHeight="1" outlineLevel="1" thickBot="1">
      <c r="A14" s="273"/>
      <c r="B14" s="741"/>
      <c r="C14" s="746"/>
      <c r="D14" s="748"/>
      <c r="E14" s="744"/>
      <c r="F14" s="571"/>
      <c r="G14" s="309"/>
      <c r="H14" s="324"/>
      <c r="I14" s="327" t="str">
        <f t="shared" ref="I14" si="12">IF(G14&gt;0,G14*H14,"")</f>
        <v/>
      </c>
      <c r="J14" s="573"/>
      <c r="K14" s="418"/>
      <c r="L14" s="263"/>
      <c r="M14" s="333" t="str">
        <f t="shared" si="1"/>
        <v/>
      </c>
      <c r="N14" s="286" t="str">
        <f t="shared" ref="N14" si="13">IF(G14&lt;&gt;"",G14,"")</f>
        <v/>
      </c>
      <c r="O14" s="327" t="str">
        <f t="shared" ref="O14" si="14">IF(N14&lt;&gt;"",N14*$O$4,"")</f>
        <v/>
      </c>
      <c r="P14" s="101"/>
      <c r="Q14" s="108"/>
      <c r="R14" s="105"/>
      <c r="S14" s="287">
        <f t="shared" si="5"/>
        <v>0</v>
      </c>
      <c r="T14" s="101"/>
      <c r="U14" s="108"/>
      <c r="V14" s="105"/>
      <c r="W14" s="287">
        <f t="shared" si="6"/>
        <v>0</v>
      </c>
      <c r="X14" s="478">
        <f t="shared" si="7"/>
        <v>0</v>
      </c>
      <c r="Y14" s="686">
        <f>SUM(I14:I15,O14:O15,M14:M15,S14:S15,W14:W15)</f>
        <v>0</v>
      </c>
      <c r="Z14" s="680"/>
      <c r="AA14"/>
      <c r="AB14"/>
      <c r="AC14"/>
      <c r="AD14"/>
      <c r="AE14"/>
      <c r="AF14"/>
      <c r="AG14"/>
      <c r="AH14"/>
      <c r="AI14"/>
      <c r="AJ14" s="38"/>
      <c r="AK14" s="40"/>
      <c r="AL14" s="40"/>
      <c r="AM14" s="40"/>
      <c r="AN14" s="40"/>
      <c r="AO14" s="40"/>
      <c r="AP14" s="40"/>
      <c r="AQ14" s="40"/>
      <c r="AR14" s="40"/>
      <c r="AS14" s="40"/>
      <c r="AT14" s="40"/>
      <c r="AU14" s="41"/>
      <c r="AV14" s="41"/>
      <c r="AW14" s="41"/>
      <c r="AX14" s="41"/>
      <c r="AY14" s="41"/>
      <c r="AZ14" s="41"/>
      <c r="BA14" s="41"/>
      <c r="BB14" s="41"/>
      <c r="BC14" s="41"/>
      <c r="BD14" s="41"/>
      <c r="BE14" s="41"/>
      <c r="BF14" s="41"/>
      <c r="BG14" s="41"/>
      <c r="BH14" s="41"/>
      <c r="BI14" s="41"/>
      <c r="BJ14" s="41"/>
      <c r="BK14" s="41"/>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row>
    <row r="15" spans="1:1052" s="90" customFormat="1" ht="15.75" customHeight="1" outlineLevel="1" thickBot="1">
      <c r="A15" s="275"/>
      <c r="B15" s="743"/>
      <c r="C15" s="747"/>
      <c r="D15" s="749"/>
      <c r="E15" s="745"/>
      <c r="F15" s="572"/>
      <c r="G15" s="320"/>
      <c r="H15" s="323"/>
      <c r="I15" s="329" t="str">
        <f t="shared" ref="I15" si="15">IF(G15&gt;0,G15*H15,"")</f>
        <v/>
      </c>
      <c r="J15" s="573"/>
      <c r="K15" s="419"/>
      <c r="L15" s="262"/>
      <c r="M15" s="332" t="str">
        <f t="shared" si="1"/>
        <v/>
      </c>
      <c r="N15" s="325" t="str">
        <f t="shared" ref="N15" si="16">IF(G15&lt;&gt;"",G15,"")</f>
        <v/>
      </c>
      <c r="O15" s="329" t="str">
        <f>IF(N15&lt;&gt;"",N15*$O$4,"")</f>
        <v/>
      </c>
      <c r="P15" s="102"/>
      <c r="Q15" s="110"/>
      <c r="R15" s="107"/>
      <c r="S15" s="100">
        <f t="shared" si="5"/>
        <v>0</v>
      </c>
      <c r="T15" s="102"/>
      <c r="U15" s="110"/>
      <c r="V15" s="107"/>
      <c r="W15" s="100">
        <f t="shared" si="6"/>
        <v>0</v>
      </c>
      <c r="X15" s="479">
        <f t="shared" si="7"/>
        <v>0</v>
      </c>
      <c r="Y15" s="687"/>
      <c r="Z15" s="682"/>
      <c r="AA15"/>
      <c r="AB15"/>
      <c r="AC15"/>
      <c r="AD15"/>
      <c r="AE15"/>
      <c r="AF15"/>
      <c r="AG15"/>
      <c r="AH15"/>
      <c r="AI15"/>
      <c r="AK15" s="40"/>
      <c r="AL15" s="40"/>
      <c r="AM15" s="40"/>
      <c r="AN15" s="40"/>
      <c r="AO15" s="40"/>
      <c r="AP15" s="40"/>
      <c r="AQ15" s="40"/>
      <c r="AR15" s="40"/>
      <c r="AS15" s="40"/>
      <c r="AT15" s="40"/>
      <c r="AU15" s="91"/>
      <c r="AV15" s="91"/>
      <c r="AW15" s="91"/>
      <c r="AX15" s="91"/>
      <c r="AY15" s="91"/>
      <c r="AZ15" s="91"/>
      <c r="BA15" s="91"/>
      <c r="BB15" s="91"/>
      <c r="BC15" s="91"/>
      <c r="BD15" s="91"/>
      <c r="BE15" s="91"/>
      <c r="BF15" s="91"/>
      <c r="BG15" s="91"/>
      <c r="BH15" s="91"/>
      <c r="BI15" s="91"/>
      <c r="BJ15" s="91"/>
      <c r="BK15" s="91"/>
    </row>
    <row r="16" spans="1:1052" ht="15" customHeight="1" outlineLevel="1">
      <c r="A16" s="273"/>
      <c r="B16" s="741"/>
      <c r="C16" s="305"/>
      <c r="D16" s="306"/>
      <c r="E16" s="307"/>
      <c r="F16" s="308"/>
      <c r="G16" s="309"/>
      <c r="H16" s="324"/>
      <c r="I16" s="327" t="str">
        <f t="shared" ref="I16:I18" si="17">IF(G16&gt;0,G16*H16,"")</f>
        <v/>
      </c>
      <c r="J16" s="265"/>
      <c r="K16" s="418"/>
      <c r="L16" s="263"/>
      <c r="M16" s="333" t="str">
        <f t="shared" si="1"/>
        <v/>
      </c>
      <c r="N16" s="286" t="str">
        <f t="shared" ref="N16:N18" si="18">IF(G16&lt;&gt;"",G16,"")</f>
        <v/>
      </c>
      <c r="O16" s="327" t="str">
        <f t="shared" ref="O16" si="19">IF(N16&lt;&gt;"",N16*$O$4,"")</f>
        <v/>
      </c>
      <c r="P16" s="101"/>
      <c r="Q16" s="108"/>
      <c r="R16" s="105"/>
      <c r="S16" s="287">
        <f t="shared" si="5"/>
        <v>0</v>
      </c>
      <c r="T16" s="101"/>
      <c r="U16" s="108"/>
      <c r="V16" s="105"/>
      <c r="W16" s="287">
        <f t="shared" si="6"/>
        <v>0</v>
      </c>
      <c r="X16" s="478">
        <f t="shared" si="7"/>
        <v>0</v>
      </c>
      <c r="Y16" s="686">
        <f>SUM(I16:I21,O16:O21,M16:M21,S16:S21,W16:W21)</f>
        <v>0</v>
      </c>
      <c r="Z16" s="680"/>
      <c r="AA16"/>
      <c r="AB16"/>
      <c r="AC16"/>
      <c r="AD16"/>
      <c r="AE16"/>
      <c r="AF16"/>
      <c r="AG16"/>
      <c r="AH16"/>
      <c r="AI16"/>
      <c r="AJ16" s="38"/>
      <c r="AK16" s="40"/>
      <c r="AL16" s="40"/>
      <c r="AM16" s="40"/>
      <c r="AN16" s="40"/>
      <c r="AO16" s="40"/>
      <c r="AP16" s="40"/>
      <c r="AQ16" s="40"/>
      <c r="AR16" s="40"/>
      <c r="AS16" s="40"/>
      <c r="AT16" s="40"/>
      <c r="AU16" s="41"/>
      <c r="AV16" s="41"/>
      <c r="AW16" s="41"/>
      <c r="AX16" s="41"/>
      <c r="AY16" s="41"/>
      <c r="AZ16" s="41"/>
      <c r="BA16" s="41"/>
      <c r="BB16" s="41"/>
      <c r="BC16" s="41"/>
      <c r="BD16" s="41"/>
      <c r="BE16" s="41"/>
      <c r="BF16" s="41"/>
      <c r="BG16" s="41"/>
      <c r="BH16" s="41"/>
      <c r="BI16" s="41"/>
      <c r="BJ16" s="41"/>
      <c r="BK16" s="41"/>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c r="OR16" s="38"/>
      <c r="OS16" s="38"/>
      <c r="OT16" s="38"/>
      <c r="OU16" s="38"/>
      <c r="OV16" s="38"/>
      <c r="OW16" s="38"/>
      <c r="OX16" s="38"/>
      <c r="OY16" s="38"/>
      <c r="OZ16" s="38"/>
      <c r="PA16" s="38"/>
      <c r="PB16" s="38"/>
      <c r="PC16" s="38"/>
      <c r="PD16" s="38"/>
      <c r="PE16" s="38"/>
      <c r="PF16" s="38"/>
      <c r="PG16" s="38"/>
      <c r="PH16" s="38"/>
      <c r="PI16" s="38"/>
      <c r="PJ16" s="38"/>
      <c r="PK16" s="38"/>
      <c r="PL16" s="38"/>
      <c r="PM16" s="38"/>
      <c r="PN16" s="38"/>
      <c r="PO16" s="38"/>
      <c r="PP16" s="38"/>
      <c r="PQ16" s="38"/>
      <c r="PR16" s="38"/>
      <c r="PS16" s="38"/>
      <c r="PT16" s="38"/>
      <c r="PU16" s="38"/>
      <c r="PV16" s="38"/>
      <c r="PW16" s="38"/>
      <c r="PX16" s="38"/>
      <c r="PY16" s="38"/>
      <c r="PZ16" s="38"/>
      <c r="QA16" s="38"/>
      <c r="QB16" s="38"/>
      <c r="QC16" s="38"/>
      <c r="QD16" s="38"/>
      <c r="QE16" s="38"/>
      <c r="QF16" s="38"/>
      <c r="QG16" s="38"/>
      <c r="QH16" s="38"/>
      <c r="QI16" s="38"/>
      <c r="QJ16" s="38"/>
      <c r="QK16" s="38"/>
      <c r="QL16" s="38"/>
      <c r="QM16" s="38"/>
      <c r="QN16" s="38"/>
      <c r="QO16" s="38"/>
      <c r="QP16" s="38"/>
      <c r="QQ16" s="38"/>
      <c r="QR16" s="38"/>
      <c r="QS16" s="38"/>
      <c r="QT16" s="38"/>
      <c r="QU16" s="38"/>
      <c r="QV16" s="38"/>
      <c r="QW16" s="38"/>
      <c r="QX16" s="38"/>
      <c r="QY16" s="38"/>
      <c r="QZ16" s="38"/>
      <c r="RA16" s="38"/>
      <c r="RB16" s="38"/>
      <c r="RC16" s="38"/>
      <c r="RD16" s="38"/>
      <c r="RE16" s="38"/>
      <c r="RF16" s="38"/>
      <c r="RG16" s="38"/>
      <c r="RH16" s="38"/>
      <c r="RI16" s="38"/>
      <c r="RJ16" s="38"/>
      <c r="RK16" s="38"/>
      <c r="RL16" s="38"/>
      <c r="RM16" s="38"/>
      <c r="RN16" s="38"/>
      <c r="RO16" s="38"/>
      <c r="RP16" s="38"/>
      <c r="RQ16" s="38"/>
      <c r="RR16" s="38"/>
      <c r="RS16" s="38"/>
      <c r="RT16" s="38"/>
      <c r="RU16" s="38"/>
      <c r="RV16" s="38"/>
      <c r="RW16" s="38"/>
      <c r="RX16" s="38"/>
      <c r="RY16" s="38"/>
      <c r="RZ16" s="38"/>
      <c r="SA16" s="38"/>
      <c r="SB16" s="38"/>
      <c r="SC16" s="38"/>
      <c r="SD16" s="38"/>
      <c r="SE16" s="38"/>
      <c r="SF16" s="38"/>
      <c r="SG16" s="38"/>
      <c r="SH16" s="38"/>
      <c r="SI16" s="38"/>
      <c r="SJ16" s="38"/>
      <c r="SK16" s="38"/>
      <c r="SL16" s="38"/>
      <c r="SM16" s="38"/>
      <c r="SN16" s="38"/>
      <c r="SO16" s="38"/>
      <c r="SP16" s="38"/>
      <c r="SQ16" s="38"/>
      <c r="SR16" s="38"/>
      <c r="SS16" s="38"/>
      <c r="ST16" s="38"/>
      <c r="SU16" s="38"/>
      <c r="SV16" s="38"/>
      <c r="SW16" s="38"/>
      <c r="SX16" s="38"/>
      <c r="SY16" s="38"/>
      <c r="SZ16" s="38"/>
      <c r="TA16" s="38"/>
      <c r="TB16" s="38"/>
      <c r="TC16" s="38"/>
      <c r="TD16" s="38"/>
      <c r="TE16" s="38"/>
      <c r="TF16" s="38"/>
      <c r="TG16" s="38"/>
      <c r="TH16" s="38"/>
      <c r="TI16" s="38"/>
      <c r="TJ16" s="38"/>
      <c r="TK16" s="38"/>
      <c r="TL16" s="38"/>
      <c r="TM16" s="38"/>
      <c r="TN16" s="38"/>
      <c r="TO16" s="38"/>
      <c r="TP16" s="38"/>
      <c r="TQ16" s="38"/>
      <c r="TR16" s="38"/>
      <c r="TS16" s="38"/>
      <c r="TT16" s="38"/>
      <c r="TU16" s="38"/>
      <c r="TV16" s="38"/>
      <c r="TW16" s="38"/>
      <c r="TX16" s="38"/>
      <c r="TY16" s="38"/>
      <c r="TZ16" s="38"/>
      <c r="UA16" s="38"/>
      <c r="UB16" s="38"/>
      <c r="UC16" s="38"/>
      <c r="UD16" s="38"/>
      <c r="UE16" s="38"/>
      <c r="UF16" s="38"/>
      <c r="UG16" s="38"/>
      <c r="UH16" s="38"/>
      <c r="UI16" s="38"/>
      <c r="UJ16" s="38"/>
      <c r="UK16" s="38"/>
      <c r="UL16" s="38"/>
      <c r="UM16" s="38"/>
      <c r="UN16" s="38"/>
      <c r="UO16" s="38"/>
      <c r="UP16" s="38"/>
      <c r="UQ16" s="38"/>
      <c r="UR16" s="38"/>
      <c r="US16" s="38"/>
      <c r="UT16" s="38"/>
      <c r="UU16" s="38"/>
      <c r="UV16" s="38"/>
      <c r="UW16" s="38"/>
      <c r="UX16" s="38"/>
      <c r="UY16" s="38"/>
      <c r="UZ16" s="38"/>
      <c r="VA16" s="38"/>
      <c r="VB16" s="38"/>
      <c r="VC16" s="38"/>
      <c r="VD16" s="38"/>
      <c r="VE16" s="38"/>
      <c r="VF16" s="38"/>
      <c r="VG16" s="38"/>
      <c r="VH16" s="38"/>
      <c r="VI16" s="38"/>
      <c r="VJ16" s="38"/>
      <c r="VK16" s="38"/>
      <c r="VL16" s="38"/>
      <c r="VM16" s="38"/>
      <c r="VN16" s="38"/>
      <c r="VO16" s="38"/>
      <c r="VP16" s="38"/>
      <c r="VQ16" s="38"/>
      <c r="VR16" s="38"/>
      <c r="VS16" s="38"/>
      <c r="VT16" s="38"/>
      <c r="VU16" s="38"/>
      <c r="VV16" s="38"/>
      <c r="VW16" s="38"/>
      <c r="VX16" s="38"/>
      <c r="VY16" s="38"/>
      <c r="VZ16" s="38"/>
      <c r="WA16" s="38"/>
      <c r="WB16" s="38"/>
      <c r="WC16" s="38"/>
      <c r="WD16" s="38"/>
      <c r="WE16" s="38"/>
      <c r="WF16" s="38"/>
      <c r="WG16" s="38"/>
      <c r="WH16" s="38"/>
      <c r="WI16" s="38"/>
      <c r="WJ16" s="38"/>
      <c r="WK16" s="38"/>
      <c r="WL16" s="38"/>
      <c r="WM16" s="38"/>
      <c r="WN16" s="38"/>
      <c r="WO16" s="38"/>
      <c r="WP16" s="38"/>
      <c r="WQ16" s="38"/>
      <c r="WR16" s="38"/>
      <c r="WS16" s="38"/>
      <c r="WT16" s="38"/>
      <c r="WU16" s="38"/>
      <c r="WV16" s="38"/>
      <c r="WW16" s="38"/>
      <c r="WX16" s="38"/>
      <c r="WY16" s="38"/>
      <c r="WZ16" s="38"/>
      <c r="XA16" s="38"/>
      <c r="XB16" s="38"/>
      <c r="XC16" s="38"/>
      <c r="XD16" s="38"/>
      <c r="XE16" s="38"/>
      <c r="XF16" s="38"/>
      <c r="XG16" s="38"/>
      <c r="XH16" s="38"/>
      <c r="XI16" s="38"/>
      <c r="XJ16" s="38"/>
      <c r="XK16" s="38"/>
      <c r="XL16" s="38"/>
      <c r="XM16" s="38"/>
      <c r="XN16" s="38"/>
      <c r="XO16" s="38"/>
      <c r="XP16" s="38"/>
      <c r="XQ16" s="38"/>
      <c r="XR16" s="38"/>
      <c r="XS16" s="38"/>
      <c r="XT16" s="38"/>
      <c r="XU16" s="38"/>
      <c r="XV16" s="38"/>
      <c r="XW16" s="38"/>
      <c r="XX16" s="38"/>
      <c r="XY16" s="38"/>
      <c r="XZ16" s="38"/>
      <c r="YA16" s="38"/>
      <c r="YB16" s="38"/>
      <c r="YC16" s="38"/>
      <c r="YD16" s="38"/>
      <c r="YE16" s="38"/>
      <c r="YF16" s="38"/>
      <c r="YG16" s="38"/>
      <c r="YH16" s="38"/>
      <c r="YI16" s="38"/>
      <c r="YJ16" s="38"/>
      <c r="YK16" s="38"/>
      <c r="YL16" s="38"/>
      <c r="YM16" s="38"/>
      <c r="YN16" s="38"/>
      <c r="YO16" s="38"/>
      <c r="YP16" s="38"/>
      <c r="YQ16" s="38"/>
      <c r="YR16" s="38"/>
      <c r="YS16" s="38"/>
      <c r="YT16" s="38"/>
      <c r="YU16" s="38"/>
      <c r="YV16" s="38"/>
      <c r="YW16" s="38"/>
      <c r="YX16" s="38"/>
      <c r="YY16" s="38"/>
      <c r="YZ16" s="38"/>
      <c r="ZA16" s="38"/>
      <c r="ZB16" s="38"/>
      <c r="ZC16" s="38"/>
      <c r="ZD16" s="38"/>
      <c r="ZE16" s="38"/>
      <c r="ZF16" s="38"/>
      <c r="ZG16" s="38"/>
      <c r="ZH16" s="38"/>
      <c r="ZI16" s="38"/>
      <c r="ZJ16" s="38"/>
      <c r="ZK16" s="38"/>
      <c r="ZL16" s="38"/>
      <c r="ZM16" s="38"/>
      <c r="ZN16" s="38"/>
      <c r="ZO16" s="38"/>
      <c r="ZP16" s="38"/>
      <c r="ZQ16" s="38"/>
      <c r="ZR16" s="38"/>
      <c r="ZS16" s="38"/>
      <c r="ZT16" s="38"/>
      <c r="ZU16" s="38"/>
      <c r="ZV16" s="38"/>
      <c r="ZW16" s="38"/>
      <c r="ZX16" s="38"/>
      <c r="ZY16" s="38"/>
      <c r="ZZ16" s="38"/>
      <c r="AAA16" s="38"/>
      <c r="AAB16" s="38"/>
      <c r="AAC16" s="38"/>
      <c r="AAD16" s="38"/>
      <c r="AAE16" s="38"/>
      <c r="AAF16" s="38"/>
      <c r="AAG16" s="38"/>
      <c r="AAH16" s="38"/>
      <c r="AAI16" s="38"/>
      <c r="AAJ16" s="38"/>
      <c r="AAK16" s="38"/>
      <c r="AAL16" s="38"/>
      <c r="AAM16" s="38"/>
      <c r="AAN16" s="38"/>
      <c r="AAO16" s="38"/>
      <c r="AAP16" s="38"/>
      <c r="AAQ16" s="38"/>
      <c r="AAR16" s="38"/>
      <c r="AAS16" s="38"/>
      <c r="AAT16" s="38"/>
      <c r="AAU16" s="38"/>
      <c r="AAV16" s="38"/>
      <c r="AAW16" s="38"/>
      <c r="AAX16" s="38"/>
      <c r="AAY16" s="38"/>
      <c r="AAZ16" s="38"/>
      <c r="ABA16" s="38"/>
      <c r="ABB16" s="38"/>
      <c r="ABC16" s="38"/>
      <c r="ABD16" s="38"/>
      <c r="ABE16" s="38"/>
      <c r="ABF16" s="38"/>
      <c r="ABG16" s="38"/>
      <c r="ABH16" s="38"/>
      <c r="ABI16" s="38"/>
      <c r="ABJ16" s="38"/>
      <c r="ABK16" s="38"/>
      <c r="ABL16" s="38"/>
      <c r="ABM16" s="38"/>
      <c r="ABN16" s="38"/>
      <c r="ABO16" s="38"/>
      <c r="ABP16" s="38"/>
      <c r="ABQ16" s="38"/>
      <c r="ABR16" s="38"/>
      <c r="ABS16" s="38"/>
      <c r="ABT16" s="38"/>
      <c r="ABU16" s="38"/>
      <c r="ABV16" s="38"/>
      <c r="ABW16" s="38"/>
      <c r="ABX16" s="38"/>
      <c r="ABY16" s="38"/>
      <c r="ABZ16" s="38"/>
      <c r="ACA16" s="38"/>
      <c r="ACB16" s="38"/>
      <c r="ACC16" s="38"/>
      <c r="ACD16" s="38"/>
      <c r="ACE16" s="38"/>
      <c r="ACF16" s="38"/>
      <c r="ACG16" s="38"/>
      <c r="ACH16" s="38"/>
      <c r="ACI16" s="38"/>
      <c r="ACJ16" s="38"/>
      <c r="ACK16" s="38"/>
      <c r="ACL16" s="38"/>
      <c r="ACM16" s="38"/>
      <c r="ACN16" s="38"/>
      <c r="ACO16" s="38"/>
      <c r="ACP16" s="38"/>
      <c r="ACQ16" s="38"/>
      <c r="ACR16" s="38"/>
      <c r="ACS16" s="38"/>
      <c r="ACT16" s="38"/>
      <c r="ACU16" s="38"/>
      <c r="ACV16" s="38"/>
      <c r="ACW16" s="38"/>
      <c r="ACX16" s="38"/>
      <c r="ACY16" s="38"/>
      <c r="ACZ16" s="38"/>
      <c r="ADA16" s="38"/>
      <c r="ADB16" s="38"/>
      <c r="ADC16" s="38"/>
      <c r="ADD16" s="38"/>
      <c r="ADE16" s="38"/>
      <c r="ADF16" s="38"/>
      <c r="ADG16" s="38"/>
      <c r="ADH16" s="38"/>
      <c r="ADI16" s="38"/>
      <c r="ADJ16" s="38"/>
      <c r="ADK16" s="38"/>
      <c r="ADL16" s="38"/>
      <c r="ADM16" s="38"/>
      <c r="ADN16" s="38"/>
      <c r="ADO16" s="38"/>
      <c r="ADP16" s="38"/>
      <c r="ADQ16" s="38"/>
      <c r="ADR16" s="38"/>
      <c r="ADS16" s="38"/>
      <c r="ADT16" s="38"/>
      <c r="ADU16" s="38"/>
      <c r="ADV16" s="38"/>
      <c r="ADW16" s="38"/>
      <c r="ADX16" s="38"/>
      <c r="ADY16" s="38"/>
      <c r="ADZ16" s="38"/>
      <c r="AEA16" s="38"/>
      <c r="AEB16" s="38"/>
      <c r="AEC16" s="38"/>
      <c r="AED16" s="38"/>
      <c r="AEE16" s="38"/>
      <c r="AEF16" s="38"/>
      <c r="AEG16" s="38"/>
      <c r="AEH16" s="38"/>
      <c r="AEI16" s="38"/>
      <c r="AEJ16" s="38"/>
      <c r="AEK16" s="38"/>
      <c r="AEL16" s="38"/>
      <c r="AEM16" s="38"/>
      <c r="AEN16" s="38"/>
      <c r="AEO16" s="38"/>
      <c r="AEP16" s="38"/>
      <c r="AEQ16" s="38"/>
      <c r="AER16" s="38"/>
      <c r="AES16" s="38"/>
      <c r="AET16" s="38"/>
      <c r="AEU16" s="38"/>
      <c r="AEV16" s="38"/>
      <c r="AEW16" s="38"/>
      <c r="AEX16" s="38"/>
      <c r="AEY16" s="38"/>
      <c r="AEZ16" s="38"/>
      <c r="AFA16" s="38"/>
      <c r="AFB16" s="38"/>
      <c r="AFC16" s="38"/>
      <c r="AFD16" s="38"/>
      <c r="AFE16" s="38"/>
      <c r="AFF16" s="38"/>
      <c r="AFG16" s="38"/>
      <c r="AFH16" s="38"/>
      <c r="AFI16" s="38"/>
      <c r="AFJ16" s="38"/>
      <c r="AFK16" s="38"/>
      <c r="AFL16" s="38"/>
      <c r="AFM16" s="38"/>
      <c r="AFN16" s="38"/>
      <c r="AFO16" s="38"/>
      <c r="AFP16" s="38"/>
      <c r="AFQ16" s="38"/>
      <c r="AFR16" s="38"/>
      <c r="AFS16" s="38"/>
      <c r="AFT16" s="38"/>
      <c r="AFU16" s="38"/>
      <c r="AFV16" s="38"/>
      <c r="AFW16" s="38"/>
      <c r="AFX16" s="38"/>
      <c r="AFY16" s="38"/>
      <c r="AFZ16" s="38"/>
      <c r="AGA16" s="38"/>
      <c r="AGB16" s="38"/>
      <c r="AGC16" s="38"/>
      <c r="AGD16" s="38"/>
      <c r="AGE16" s="38"/>
      <c r="AGF16" s="38"/>
      <c r="AGG16" s="38"/>
      <c r="AGH16" s="38"/>
      <c r="AGI16" s="38"/>
      <c r="AGJ16" s="38"/>
      <c r="AGK16" s="38"/>
      <c r="AGL16" s="38"/>
      <c r="AGM16" s="38"/>
      <c r="AGN16" s="38"/>
      <c r="AGO16" s="38"/>
      <c r="AGP16" s="38"/>
      <c r="AGQ16" s="38"/>
      <c r="AGR16" s="38"/>
      <c r="AGS16" s="38"/>
      <c r="AGT16" s="38"/>
      <c r="AGU16" s="38"/>
      <c r="AGV16" s="38"/>
      <c r="AGW16" s="38"/>
      <c r="AGX16" s="38"/>
      <c r="AGY16" s="38"/>
      <c r="AGZ16" s="38"/>
      <c r="AHA16" s="38"/>
      <c r="AHB16" s="38"/>
      <c r="AHC16" s="38"/>
      <c r="AHD16" s="38"/>
      <c r="AHE16" s="38"/>
      <c r="AHF16" s="38"/>
      <c r="AHG16" s="38"/>
      <c r="AHH16" s="38"/>
      <c r="AHI16" s="38"/>
      <c r="AHJ16" s="38"/>
      <c r="AHK16" s="38"/>
      <c r="AHL16" s="38"/>
      <c r="AHM16" s="38"/>
      <c r="AHN16" s="38"/>
      <c r="AHO16" s="38"/>
      <c r="AHP16" s="38"/>
      <c r="AHQ16" s="38"/>
      <c r="AHR16" s="38"/>
      <c r="AHS16" s="38"/>
      <c r="AHT16" s="38"/>
      <c r="AHU16" s="38"/>
      <c r="AHV16" s="38"/>
      <c r="AHW16" s="38"/>
      <c r="AHX16" s="38"/>
      <c r="AHY16" s="38"/>
      <c r="AHZ16" s="38"/>
      <c r="AIA16" s="38"/>
      <c r="AIB16" s="38"/>
      <c r="AIC16" s="38"/>
      <c r="AID16" s="38"/>
      <c r="AIE16" s="38"/>
      <c r="AIF16" s="38"/>
      <c r="AIG16" s="38"/>
      <c r="AIH16" s="38"/>
      <c r="AII16" s="38"/>
      <c r="AIJ16" s="38"/>
      <c r="AIK16" s="38"/>
      <c r="AIL16" s="38"/>
      <c r="AIM16" s="38"/>
      <c r="AIN16" s="38"/>
      <c r="AIO16" s="38"/>
      <c r="AIP16" s="38"/>
      <c r="AIQ16" s="38"/>
      <c r="AIR16" s="38"/>
      <c r="AIS16" s="38"/>
      <c r="AIT16" s="38"/>
      <c r="AIU16" s="38"/>
      <c r="AIV16" s="38"/>
      <c r="AIW16" s="38"/>
      <c r="AIX16" s="38"/>
      <c r="AIY16" s="38"/>
      <c r="AIZ16" s="38"/>
      <c r="AJA16" s="38"/>
      <c r="AJB16" s="38"/>
      <c r="AJC16" s="38"/>
      <c r="AJD16" s="38"/>
      <c r="AJE16" s="38"/>
      <c r="AJF16" s="38"/>
      <c r="AJG16" s="38"/>
      <c r="AJH16" s="38"/>
      <c r="AJI16" s="38"/>
      <c r="AJJ16" s="38"/>
      <c r="AJK16" s="38"/>
      <c r="AJL16" s="38"/>
      <c r="AJM16" s="38"/>
      <c r="AJN16" s="38"/>
      <c r="AJO16" s="38"/>
      <c r="AJP16" s="38"/>
      <c r="AJQ16" s="38"/>
      <c r="AJR16" s="38"/>
      <c r="AJS16" s="38"/>
      <c r="AJT16" s="38"/>
      <c r="AJU16" s="38"/>
      <c r="AJV16" s="38"/>
      <c r="AJW16" s="38"/>
      <c r="AJX16" s="38"/>
      <c r="AJY16" s="38"/>
      <c r="AJZ16" s="38"/>
      <c r="AKA16" s="38"/>
      <c r="AKB16" s="38"/>
      <c r="AKC16" s="38"/>
      <c r="AKD16" s="38"/>
      <c r="AKE16" s="38"/>
      <c r="AKF16" s="38"/>
      <c r="AKG16" s="38"/>
      <c r="AKH16" s="38"/>
      <c r="AKI16" s="38"/>
      <c r="AKJ16" s="38"/>
      <c r="AKK16" s="38"/>
      <c r="AKL16" s="38"/>
      <c r="AKM16" s="38"/>
      <c r="AKN16" s="38"/>
      <c r="AKO16" s="38"/>
      <c r="AKP16" s="38"/>
      <c r="AKQ16" s="38"/>
      <c r="AKR16" s="38"/>
      <c r="AKS16" s="38"/>
      <c r="AKT16" s="38"/>
      <c r="AKU16" s="38"/>
      <c r="AKV16" s="38"/>
      <c r="AKW16" s="38"/>
      <c r="AKX16" s="38"/>
      <c r="AKY16" s="38"/>
      <c r="AKZ16" s="38"/>
      <c r="ALA16" s="38"/>
      <c r="ALB16" s="38"/>
      <c r="ALC16" s="38"/>
      <c r="ALD16" s="38"/>
      <c r="ALE16" s="38"/>
      <c r="ALF16" s="38"/>
      <c r="ALG16" s="38"/>
      <c r="ALH16" s="38"/>
      <c r="ALI16" s="38"/>
      <c r="ALJ16" s="38"/>
      <c r="ALK16" s="38"/>
      <c r="ALL16" s="38"/>
      <c r="ALM16" s="38"/>
      <c r="ALN16" s="38"/>
      <c r="ALO16" s="38"/>
      <c r="ALP16" s="38"/>
      <c r="ALQ16" s="38"/>
      <c r="ALR16" s="38"/>
      <c r="ALS16" s="38"/>
      <c r="ALT16" s="38"/>
      <c r="ALU16" s="38"/>
      <c r="ALV16" s="38"/>
      <c r="ALW16" s="38"/>
      <c r="ALX16" s="38"/>
      <c r="ALY16" s="38"/>
      <c r="ALZ16" s="38"/>
      <c r="AMA16" s="38"/>
      <c r="AMB16" s="38"/>
      <c r="AMC16" s="38"/>
      <c r="AMD16" s="38"/>
      <c r="AME16" s="38"/>
      <c r="AMF16" s="38"/>
      <c r="AMG16" s="38"/>
      <c r="AMH16" s="38"/>
      <c r="AMI16" s="38"/>
      <c r="AMJ16" s="38"/>
      <c r="AMK16" s="38"/>
      <c r="AML16" s="38"/>
      <c r="AMM16" s="38"/>
      <c r="AMN16" s="38"/>
      <c r="AMO16" s="38"/>
      <c r="AMP16" s="38"/>
      <c r="AMQ16" s="38"/>
      <c r="AMR16" s="38"/>
      <c r="AMS16" s="38"/>
      <c r="AMT16" s="38"/>
      <c r="AMU16" s="38"/>
      <c r="AMV16" s="38"/>
      <c r="AMW16" s="38"/>
      <c r="AMX16" s="38"/>
      <c r="AMY16" s="38"/>
      <c r="AMZ16" s="38"/>
      <c r="ANA16" s="38"/>
      <c r="ANB16" s="38"/>
      <c r="ANC16" s="38"/>
      <c r="AND16" s="38"/>
      <c r="ANE16" s="38"/>
      <c r="ANF16" s="38"/>
      <c r="ANG16" s="38"/>
      <c r="ANH16" s="38"/>
      <c r="ANI16" s="38"/>
      <c r="ANJ16" s="38"/>
      <c r="ANK16" s="38"/>
      <c r="ANL16" s="38"/>
    </row>
    <row r="17" spans="1:1052" ht="15.75" customHeight="1" outlineLevel="1">
      <c r="A17" s="274"/>
      <c r="B17" s="742"/>
      <c r="C17" s="310"/>
      <c r="D17" s="311"/>
      <c r="E17" s="312"/>
      <c r="F17" s="313"/>
      <c r="G17" s="314"/>
      <c r="H17" s="322"/>
      <c r="I17" s="328" t="str">
        <f t="shared" si="17"/>
        <v/>
      </c>
      <c r="J17" s="96"/>
      <c r="K17" s="419"/>
      <c r="L17" s="264"/>
      <c r="M17" s="331" t="str">
        <f t="shared" si="1"/>
        <v/>
      </c>
      <c r="N17" s="134" t="str">
        <f t="shared" si="18"/>
        <v/>
      </c>
      <c r="O17" s="328" t="str">
        <f t="shared" ref="O17" si="20">IF(N17&lt;&gt;"",N17*$O$5,"")</f>
        <v/>
      </c>
      <c r="P17" s="102"/>
      <c r="Q17" s="109"/>
      <c r="R17" s="106"/>
      <c r="S17" s="99">
        <f t="shared" si="5"/>
        <v>0</v>
      </c>
      <c r="T17" s="102"/>
      <c r="U17" s="109"/>
      <c r="V17" s="106"/>
      <c r="W17" s="99">
        <f t="shared" si="6"/>
        <v>0</v>
      </c>
      <c r="X17" s="331">
        <f t="shared" si="7"/>
        <v>0</v>
      </c>
      <c r="Y17" s="688"/>
      <c r="Z17" s="681"/>
      <c r="AA17"/>
      <c r="AB17"/>
      <c r="AC17"/>
      <c r="AD17"/>
      <c r="AE17"/>
      <c r="AF17"/>
      <c r="AG17"/>
      <c r="AH17"/>
      <c r="AI17"/>
      <c r="AJ17" s="38"/>
      <c r="AK17" s="40"/>
      <c r="AL17" s="40"/>
      <c r="AM17" s="40"/>
      <c r="AN17" s="40"/>
      <c r="AO17" s="40"/>
      <c r="AP17" s="40"/>
      <c r="AQ17" s="40"/>
      <c r="AR17" s="40"/>
      <c r="AS17" s="40"/>
      <c r="AT17" s="40"/>
      <c r="AU17" s="41"/>
      <c r="AV17" s="41"/>
      <c r="AW17" s="41"/>
      <c r="AX17" s="41"/>
      <c r="AY17" s="41"/>
      <c r="AZ17" s="41"/>
      <c r="BA17" s="41"/>
      <c r="BB17" s="41"/>
      <c r="BC17" s="41"/>
      <c r="BD17" s="41"/>
      <c r="BE17" s="41"/>
      <c r="BF17" s="41"/>
      <c r="BG17" s="41"/>
      <c r="BH17" s="41"/>
      <c r="BI17" s="41"/>
      <c r="BJ17" s="41"/>
      <c r="BK17" s="41"/>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c r="LL17" s="38"/>
      <c r="LM17" s="38"/>
      <c r="LN17" s="38"/>
      <c r="LO17" s="38"/>
      <c r="LP17" s="38"/>
      <c r="LQ17" s="38"/>
      <c r="LR17" s="38"/>
      <c r="LS17" s="38"/>
      <c r="LT17" s="38"/>
      <c r="LU17" s="38"/>
      <c r="LV17" s="38"/>
      <c r="LW17" s="38"/>
      <c r="LX17" s="38"/>
      <c r="LY17" s="38"/>
      <c r="LZ17" s="38"/>
      <c r="MA17" s="38"/>
      <c r="MB17" s="38"/>
      <c r="MC17" s="38"/>
      <c r="MD17" s="38"/>
      <c r="ME17" s="38"/>
      <c r="MF17" s="38"/>
      <c r="MG17" s="38"/>
      <c r="MH17" s="38"/>
      <c r="MI17" s="38"/>
      <c r="MJ17" s="38"/>
      <c r="MK17" s="38"/>
      <c r="ML17" s="38"/>
      <c r="MM17" s="38"/>
      <c r="MN17" s="38"/>
      <c r="MO17" s="38"/>
      <c r="MP17" s="38"/>
      <c r="MQ17" s="38"/>
      <c r="MR17" s="38"/>
      <c r="MS17" s="38"/>
      <c r="MT17" s="38"/>
      <c r="MU17" s="38"/>
      <c r="MV17" s="38"/>
      <c r="MW17" s="38"/>
      <c r="MX17" s="38"/>
      <c r="MY17" s="38"/>
      <c r="MZ17" s="38"/>
      <c r="NA17" s="38"/>
      <c r="NB17" s="38"/>
      <c r="NC17" s="38"/>
      <c r="ND17" s="38"/>
      <c r="NE17" s="38"/>
      <c r="NF17" s="38"/>
      <c r="NG17" s="38"/>
      <c r="NH17" s="38"/>
      <c r="NI17" s="38"/>
      <c r="NJ17" s="38"/>
      <c r="NK17" s="38"/>
      <c r="NL17" s="38"/>
      <c r="NM17" s="38"/>
      <c r="NN17" s="38"/>
      <c r="NO17" s="38"/>
      <c r="NP17" s="38"/>
      <c r="NQ17" s="38"/>
      <c r="NR17" s="38"/>
      <c r="NS17" s="38"/>
      <c r="NT17" s="38"/>
      <c r="NU17" s="38"/>
      <c r="NV17" s="38"/>
      <c r="NW17" s="38"/>
      <c r="NX17" s="38"/>
      <c r="NY17" s="38"/>
      <c r="NZ17" s="38"/>
      <c r="OA17" s="38"/>
      <c r="OB17" s="38"/>
      <c r="OC17" s="38"/>
      <c r="OD17" s="38"/>
      <c r="OE17" s="38"/>
      <c r="OF17" s="38"/>
      <c r="OG17" s="38"/>
      <c r="OH17" s="38"/>
      <c r="OI17" s="38"/>
      <c r="OJ17" s="38"/>
      <c r="OK17" s="38"/>
      <c r="OL17" s="38"/>
      <c r="OM17" s="38"/>
      <c r="ON17" s="38"/>
      <c r="OO17" s="38"/>
      <c r="OP17" s="38"/>
      <c r="OQ17" s="38"/>
      <c r="OR17" s="38"/>
      <c r="OS17" s="38"/>
      <c r="OT17" s="38"/>
      <c r="OU17" s="38"/>
      <c r="OV17" s="38"/>
      <c r="OW17" s="38"/>
      <c r="OX17" s="38"/>
      <c r="OY17" s="38"/>
      <c r="OZ17" s="38"/>
      <c r="PA17" s="38"/>
      <c r="PB17" s="38"/>
      <c r="PC17" s="38"/>
      <c r="PD17" s="38"/>
      <c r="PE17" s="38"/>
      <c r="PF17" s="38"/>
      <c r="PG17" s="38"/>
      <c r="PH17" s="38"/>
      <c r="PI17" s="38"/>
      <c r="PJ17" s="38"/>
      <c r="PK17" s="38"/>
      <c r="PL17" s="38"/>
      <c r="PM17" s="38"/>
      <c r="PN17" s="38"/>
      <c r="PO17" s="38"/>
      <c r="PP17" s="38"/>
      <c r="PQ17" s="38"/>
      <c r="PR17" s="38"/>
      <c r="PS17" s="38"/>
      <c r="PT17" s="38"/>
      <c r="PU17" s="38"/>
      <c r="PV17" s="38"/>
      <c r="PW17" s="38"/>
      <c r="PX17" s="38"/>
      <c r="PY17" s="38"/>
      <c r="PZ17" s="38"/>
      <c r="QA17" s="38"/>
      <c r="QB17" s="38"/>
      <c r="QC17" s="38"/>
      <c r="QD17" s="38"/>
      <c r="QE17" s="38"/>
      <c r="QF17" s="38"/>
      <c r="QG17" s="38"/>
      <c r="QH17" s="38"/>
      <c r="QI17" s="38"/>
      <c r="QJ17" s="38"/>
      <c r="QK17" s="38"/>
      <c r="QL17" s="38"/>
      <c r="QM17" s="38"/>
      <c r="QN17" s="38"/>
      <c r="QO17" s="38"/>
      <c r="QP17" s="38"/>
      <c r="QQ17" s="38"/>
      <c r="QR17" s="38"/>
      <c r="QS17" s="38"/>
      <c r="QT17" s="38"/>
      <c r="QU17" s="38"/>
      <c r="QV17" s="38"/>
      <c r="QW17" s="38"/>
      <c r="QX17" s="38"/>
      <c r="QY17" s="38"/>
      <c r="QZ17" s="38"/>
      <c r="RA17" s="38"/>
      <c r="RB17" s="38"/>
      <c r="RC17" s="38"/>
      <c r="RD17" s="38"/>
      <c r="RE17" s="38"/>
      <c r="RF17" s="38"/>
      <c r="RG17" s="38"/>
      <c r="RH17" s="38"/>
      <c r="RI17" s="38"/>
      <c r="RJ17" s="38"/>
      <c r="RK17" s="38"/>
      <c r="RL17" s="38"/>
      <c r="RM17" s="38"/>
      <c r="RN17" s="38"/>
      <c r="RO17" s="38"/>
      <c r="RP17" s="38"/>
      <c r="RQ17" s="38"/>
      <c r="RR17" s="38"/>
      <c r="RS17" s="38"/>
      <c r="RT17" s="38"/>
      <c r="RU17" s="38"/>
      <c r="RV17" s="38"/>
      <c r="RW17" s="38"/>
      <c r="RX17" s="38"/>
      <c r="RY17" s="38"/>
      <c r="RZ17" s="38"/>
      <c r="SA17" s="38"/>
      <c r="SB17" s="38"/>
      <c r="SC17" s="38"/>
      <c r="SD17" s="38"/>
      <c r="SE17" s="38"/>
      <c r="SF17" s="38"/>
      <c r="SG17" s="38"/>
      <c r="SH17" s="38"/>
      <c r="SI17" s="38"/>
      <c r="SJ17" s="38"/>
      <c r="SK17" s="38"/>
      <c r="SL17" s="38"/>
      <c r="SM17" s="38"/>
      <c r="SN17" s="38"/>
      <c r="SO17" s="38"/>
      <c r="SP17" s="38"/>
      <c r="SQ17" s="38"/>
      <c r="SR17" s="38"/>
      <c r="SS17" s="38"/>
      <c r="ST17" s="38"/>
      <c r="SU17" s="38"/>
      <c r="SV17" s="38"/>
      <c r="SW17" s="38"/>
      <c r="SX17" s="38"/>
      <c r="SY17" s="38"/>
      <c r="SZ17" s="38"/>
      <c r="TA17" s="38"/>
      <c r="TB17" s="38"/>
      <c r="TC17" s="38"/>
      <c r="TD17" s="38"/>
      <c r="TE17" s="38"/>
      <c r="TF17" s="38"/>
      <c r="TG17" s="38"/>
      <c r="TH17" s="38"/>
      <c r="TI17" s="38"/>
      <c r="TJ17" s="38"/>
      <c r="TK17" s="38"/>
      <c r="TL17" s="38"/>
      <c r="TM17" s="38"/>
      <c r="TN17" s="38"/>
      <c r="TO17" s="38"/>
      <c r="TP17" s="38"/>
      <c r="TQ17" s="38"/>
      <c r="TR17" s="38"/>
      <c r="TS17" s="38"/>
      <c r="TT17" s="38"/>
      <c r="TU17" s="38"/>
      <c r="TV17" s="38"/>
      <c r="TW17" s="38"/>
      <c r="TX17" s="38"/>
      <c r="TY17" s="38"/>
      <c r="TZ17" s="38"/>
      <c r="UA17" s="38"/>
      <c r="UB17" s="38"/>
      <c r="UC17" s="38"/>
      <c r="UD17" s="38"/>
      <c r="UE17" s="38"/>
      <c r="UF17" s="38"/>
      <c r="UG17" s="38"/>
      <c r="UH17" s="38"/>
      <c r="UI17" s="38"/>
      <c r="UJ17" s="38"/>
      <c r="UK17" s="38"/>
      <c r="UL17" s="38"/>
      <c r="UM17" s="38"/>
      <c r="UN17" s="38"/>
      <c r="UO17" s="38"/>
      <c r="UP17" s="38"/>
      <c r="UQ17" s="38"/>
      <c r="UR17" s="38"/>
      <c r="US17" s="38"/>
      <c r="UT17" s="38"/>
      <c r="UU17" s="38"/>
      <c r="UV17" s="38"/>
      <c r="UW17" s="38"/>
      <c r="UX17" s="38"/>
      <c r="UY17" s="38"/>
      <c r="UZ17" s="38"/>
      <c r="VA17" s="38"/>
      <c r="VB17" s="38"/>
      <c r="VC17" s="38"/>
      <c r="VD17" s="38"/>
      <c r="VE17" s="38"/>
      <c r="VF17" s="38"/>
      <c r="VG17" s="38"/>
      <c r="VH17" s="38"/>
      <c r="VI17" s="38"/>
      <c r="VJ17" s="38"/>
      <c r="VK17" s="38"/>
      <c r="VL17" s="38"/>
      <c r="VM17" s="38"/>
      <c r="VN17" s="38"/>
      <c r="VO17" s="38"/>
      <c r="VP17" s="38"/>
      <c r="VQ17" s="38"/>
      <c r="VR17" s="38"/>
      <c r="VS17" s="38"/>
      <c r="VT17" s="38"/>
      <c r="VU17" s="38"/>
      <c r="VV17" s="38"/>
      <c r="VW17" s="38"/>
      <c r="VX17" s="38"/>
      <c r="VY17" s="38"/>
      <c r="VZ17" s="38"/>
      <c r="WA17" s="38"/>
      <c r="WB17" s="38"/>
      <c r="WC17" s="38"/>
      <c r="WD17" s="38"/>
      <c r="WE17" s="38"/>
      <c r="WF17" s="38"/>
      <c r="WG17" s="38"/>
      <c r="WH17" s="38"/>
      <c r="WI17" s="38"/>
      <c r="WJ17" s="38"/>
      <c r="WK17" s="38"/>
      <c r="WL17" s="38"/>
      <c r="WM17" s="38"/>
      <c r="WN17" s="38"/>
      <c r="WO17" s="38"/>
      <c r="WP17" s="38"/>
      <c r="WQ17" s="38"/>
      <c r="WR17" s="38"/>
      <c r="WS17" s="38"/>
      <c r="WT17" s="38"/>
      <c r="WU17" s="38"/>
      <c r="WV17" s="38"/>
      <c r="WW17" s="38"/>
      <c r="WX17" s="38"/>
      <c r="WY17" s="38"/>
      <c r="WZ17" s="38"/>
      <c r="XA17" s="38"/>
      <c r="XB17" s="38"/>
      <c r="XC17" s="38"/>
      <c r="XD17" s="38"/>
      <c r="XE17" s="38"/>
      <c r="XF17" s="38"/>
      <c r="XG17" s="38"/>
      <c r="XH17" s="38"/>
      <c r="XI17" s="38"/>
      <c r="XJ17" s="38"/>
      <c r="XK17" s="38"/>
      <c r="XL17" s="38"/>
      <c r="XM17" s="38"/>
      <c r="XN17" s="38"/>
      <c r="XO17" s="38"/>
      <c r="XP17" s="38"/>
      <c r="XQ17" s="38"/>
      <c r="XR17" s="38"/>
      <c r="XS17" s="38"/>
      <c r="XT17" s="38"/>
      <c r="XU17" s="38"/>
      <c r="XV17" s="38"/>
      <c r="XW17" s="38"/>
      <c r="XX17" s="38"/>
      <c r="XY17" s="38"/>
      <c r="XZ17" s="38"/>
      <c r="YA17" s="38"/>
      <c r="YB17" s="38"/>
      <c r="YC17" s="38"/>
      <c r="YD17" s="38"/>
      <c r="YE17" s="38"/>
      <c r="YF17" s="38"/>
      <c r="YG17" s="38"/>
      <c r="YH17" s="38"/>
      <c r="YI17" s="38"/>
      <c r="YJ17" s="38"/>
      <c r="YK17" s="38"/>
      <c r="YL17" s="38"/>
      <c r="YM17" s="38"/>
      <c r="YN17" s="38"/>
      <c r="YO17" s="38"/>
      <c r="YP17" s="38"/>
      <c r="YQ17" s="38"/>
      <c r="YR17" s="38"/>
      <c r="YS17" s="38"/>
      <c r="YT17" s="38"/>
      <c r="YU17" s="38"/>
      <c r="YV17" s="38"/>
      <c r="YW17" s="38"/>
      <c r="YX17" s="38"/>
      <c r="YY17" s="38"/>
      <c r="YZ17" s="38"/>
      <c r="ZA17" s="38"/>
      <c r="ZB17" s="38"/>
      <c r="ZC17" s="38"/>
      <c r="ZD17" s="38"/>
      <c r="ZE17" s="38"/>
      <c r="ZF17" s="38"/>
      <c r="ZG17" s="38"/>
      <c r="ZH17" s="38"/>
      <c r="ZI17" s="38"/>
      <c r="ZJ17" s="38"/>
      <c r="ZK17" s="38"/>
      <c r="ZL17" s="38"/>
      <c r="ZM17" s="38"/>
      <c r="ZN17" s="38"/>
      <c r="ZO17" s="38"/>
      <c r="ZP17" s="38"/>
      <c r="ZQ17" s="38"/>
      <c r="ZR17" s="38"/>
      <c r="ZS17" s="38"/>
      <c r="ZT17" s="38"/>
      <c r="ZU17" s="38"/>
      <c r="ZV17" s="38"/>
      <c r="ZW17" s="38"/>
      <c r="ZX17" s="38"/>
      <c r="ZY17" s="38"/>
      <c r="ZZ17" s="38"/>
      <c r="AAA17" s="38"/>
      <c r="AAB17" s="38"/>
      <c r="AAC17" s="38"/>
      <c r="AAD17" s="38"/>
      <c r="AAE17" s="38"/>
      <c r="AAF17" s="38"/>
      <c r="AAG17" s="38"/>
      <c r="AAH17" s="38"/>
      <c r="AAI17" s="38"/>
      <c r="AAJ17" s="38"/>
      <c r="AAK17" s="38"/>
      <c r="AAL17" s="38"/>
      <c r="AAM17" s="38"/>
      <c r="AAN17" s="38"/>
      <c r="AAO17" s="38"/>
      <c r="AAP17" s="38"/>
      <c r="AAQ17" s="38"/>
      <c r="AAR17" s="38"/>
      <c r="AAS17" s="38"/>
      <c r="AAT17" s="38"/>
      <c r="AAU17" s="38"/>
      <c r="AAV17" s="38"/>
      <c r="AAW17" s="38"/>
      <c r="AAX17" s="38"/>
      <c r="AAY17" s="38"/>
      <c r="AAZ17" s="38"/>
      <c r="ABA17" s="38"/>
      <c r="ABB17" s="38"/>
      <c r="ABC17" s="38"/>
      <c r="ABD17" s="38"/>
      <c r="ABE17" s="38"/>
      <c r="ABF17" s="38"/>
      <c r="ABG17" s="38"/>
      <c r="ABH17" s="38"/>
      <c r="ABI17" s="38"/>
      <c r="ABJ17" s="38"/>
      <c r="ABK17" s="38"/>
      <c r="ABL17" s="38"/>
      <c r="ABM17" s="38"/>
      <c r="ABN17" s="38"/>
      <c r="ABO17" s="38"/>
      <c r="ABP17" s="38"/>
      <c r="ABQ17" s="38"/>
      <c r="ABR17" s="38"/>
      <c r="ABS17" s="38"/>
      <c r="ABT17" s="38"/>
      <c r="ABU17" s="38"/>
      <c r="ABV17" s="38"/>
      <c r="ABW17" s="38"/>
      <c r="ABX17" s="38"/>
      <c r="ABY17" s="38"/>
      <c r="ABZ17" s="38"/>
      <c r="ACA17" s="38"/>
      <c r="ACB17" s="38"/>
      <c r="ACC17" s="38"/>
      <c r="ACD17" s="38"/>
      <c r="ACE17" s="38"/>
      <c r="ACF17" s="38"/>
      <c r="ACG17" s="38"/>
      <c r="ACH17" s="38"/>
      <c r="ACI17" s="38"/>
      <c r="ACJ17" s="38"/>
      <c r="ACK17" s="38"/>
      <c r="ACL17" s="38"/>
      <c r="ACM17" s="38"/>
      <c r="ACN17" s="38"/>
      <c r="ACO17" s="38"/>
      <c r="ACP17" s="38"/>
      <c r="ACQ17" s="38"/>
      <c r="ACR17" s="38"/>
      <c r="ACS17" s="38"/>
      <c r="ACT17" s="38"/>
      <c r="ACU17" s="38"/>
      <c r="ACV17" s="38"/>
      <c r="ACW17" s="38"/>
      <c r="ACX17" s="38"/>
      <c r="ACY17" s="38"/>
      <c r="ACZ17" s="38"/>
      <c r="ADA17" s="38"/>
      <c r="ADB17" s="38"/>
      <c r="ADC17" s="38"/>
      <c r="ADD17" s="38"/>
      <c r="ADE17" s="38"/>
      <c r="ADF17" s="38"/>
      <c r="ADG17" s="38"/>
      <c r="ADH17" s="38"/>
      <c r="ADI17" s="38"/>
      <c r="ADJ17" s="38"/>
      <c r="ADK17" s="38"/>
      <c r="ADL17" s="38"/>
      <c r="ADM17" s="38"/>
      <c r="ADN17" s="38"/>
      <c r="ADO17" s="38"/>
      <c r="ADP17" s="38"/>
      <c r="ADQ17" s="38"/>
      <c r="ADR17" s="38"/>
      <c r="ADS17" s="38"/>
      <c r="ADT17" s="38"/>
      <c r="ADU17" s="38"/>
      <c r="ADV17" s="38"/>
      <c r="ADW17" s="38"/>
      <c r="ADX17" s="38"/>
      <c r="ADY17" s="38"/>
      <c r="ADZ17" s="38"/>
      <c r="AEA17" s="38"/>
      <c r="AEB17" s="38"/>
      <c r="AEC17" s="38"/>
      <c r="AED17" s="38"/>
      <c r="AEE17" s="38"/>
      <c r="AEF17" s="38"/>
      <c r="AEG17" s="38"/>
      <c r="AEH17" s="38"/>
      <c r="AEI17" s="38"/>
      <c r="AEJ17" s="38"/>
      <c r="AEK17" s="38"/>
      <c r="AEL17" s="38"/>
      <c r="AEM17" s="38"/>
      <c r="AEN17" s="38"/>
      <c r="AEO17" s="38"/>
      <c r="AEP17" s="38"/>
      <c r="AEQ17" s="38"/>
      <c r="AER17" s="38"/>
      <c r="AES17" s="38"/>
      <c r="AET17" s="38"/>
      <c r="AEU17" s="38"/>
      <c r="AEV17" s="38"/>
      <c r="AEW17" s="38"/>
      <c r="AEX17" s="38"/>
      <c r="AEY17" s="38"/>
      <c r="AEZ17" s="38"/>
      <c r="AFA17" s="38"/>
      <c r="AFB17" s="38"/>
      <c r="AFC17" s="38"/>
      <c r="AFD17" s="38"/>
      <c r="AFE17" s="38"/>
      <c r="AFF17" s="38"/>
      <c r="AFG17" s="38"/>
      <c r="AFH17" s="38"/>
      <c r="AFI17" s="38"/>
      <c r="AFJ17" s="38"/>
      <c r="AFK17" s="38"/>
      <c r="AFL17" s="38"/>
      <c r="AFM17" s="38"/>
      <c r="AFN17" s="38"/>
      <c r="AFO17" s="38"/>
      <c r="AFP17" s="38"/>
      <c r="AFQ17" s="38"/>
      <c r="AFR17" s="38"/>
      <c r="AFS17" s="38"/>
      <c r="AFT17" s="38"/>
      <c r="AFU17" s="38"/>
      <c r="AFV17" s="38"/>
      <c r="AFW17" s="38"/>
      <c r="AFX17" s="38"/>
      <c r="AFY17" s="38"/>
      <c r="AFZ17" s="38"/>
      <c r="AGA17" s="38"/>
      <c r="AGB17" s="38"/>
      <c r="AGC17" s="38"/>
      <c r="AGD17" s="38"/>
      <c r="AGE17" s="38"/>
      <c r="AGF17" s="38"/>
      <c r="AGG17" s="38"/>
      <c r="AGH17" s="38"/>
      <c r="AGI17" s="38"/>
      <c r="AGJ17" s="38"/>
      <c r="AGK17" s="38"/>
      <c r="AGL17" s="38"/>
      <c r="AGM17" s="38"/>
      <c r="AGN17" s="38"/>
      <c r="AGO17" s="38"/>
      <c r="AGP17" s="38"/>
      <c r="AGQ17" s="38"/>
      <c r="AGR17" s="38"/>
      <c r="AGS17" s="38"/>
      <c r="AGT17" s="38"/>
      <c r="AGU17" s="38"/>
      <c r="AGV17" s="38"/>
      <c r="AGW17" s="38"/>
      <c r="AGX17" s="38"/>
      <c r="AGY17" s="38"/>
      <c r="AGZ17" s="38"/>
      <c r="AHA17" s="38"/>
      <c r="AHB17" s="38"/>
      <c r="AHC17" s="38"/>
      <c r="AHD17" s="38"/>
      <c r="AHE17" s="38"/>
      <c r="AHF17" s="38"/>
      <c r="AHG17" s="38"/>
      <c r="AHH17" s="38"/>
      <c r="AHI17" s="38"/>
      <c r="AHJ17" s="38"/>
      <c r="AHK17" s="38"/>
      <c r="AHL17" s="38"/>
      <c r="AHM17" s="38"/>
      <c r="AHN17" s="38"/>
      <c r="AHO17" s="38"/>
      <c r="AHP17" s="38"/>
      <c r="AHQ17" s="38"/>
      <c r="AHR17" s="38"/>
      <c r="AHS17" s="38"/>
      <c r="AHT17" s="38"/>
      <c r="AHU17" s="38"/>
      <c r="AHV17" s="38"/>
      <c r="AHW17" s="38"/>
      <c r="AHX17" s="38"/>
      <c r="AHY17" s="38"/>
      <c r="AHZ17" s="38"/>
      <c r="AIA17" s="38"/>
      <c r="AIB17" s="38"/>
      <c r="AIC17" s="38"/>
      <c r="AID17" s="38"/>
      <c r="AIE17" s="38"/>
      <c r="AIF17" s="38"/>
      <c r="AIG17" s="38"/>
      <c r="AIH17" s="38"/>
      <c r="AII17" s="38"/>
      <c r="AIJ17" s="38"/>
      <c r="AIK17" s="38"/>
      <c r="AIL17" s="38"/>
      <c r="AIM17" s="38"/>
      <c r="AIN17" s="38"/>
      <c r="AIO17" s="38"/>
      <c r="AIP17" s="38"/>
      <c r="AIQ17" s="38"/>
      <c r="AIR17" s="38"/>
      <c r="AIS17" s="38"/>
      <c r="AIT17" s="38"/>
      <c r="AIU17" s="38"/>
      <c r="AIV17" s="38"/>
      <c r="AIW17" s="38"/>
      <c r="AIX17" s="38"/>
      <c r="AIY17" s="38"/>
      <c r="AIZ17" s="38"/>
      <c r="AJA17" s="38"/>
      <c r="AJB17" s="38"/>
      <c r="AJC17" s="38"/>
      <c r="AJD17" s="38"/>
      <c r="AJE17" s="38"/>
      <c r="AJF17" s="38"/>
      <c r="AJG17" s="38"/>
      <c r="AJH17" s="38"/>
      <c r="AJI17" s="38"/>
      <c r="AJJ17" s="38"/>
      <c r="AJK17" s="38"/>
      <c r="AJL17" s="38"/>
      <c r="AJM17" s="38"/>
      <c r="AJN17" s="38"/>
      <c r="AJO17" s="38"/>
      <c r="AJP17" s="38"/>
      <c r="AJQ17" s="38"/>
      <c r="AJR17" s="38"/>
      <c r="AJS17" s="38"/>
      <c r="AJT17" s="38"/>
      <c r="AJU17" s="38"/>
      <c r="AJV17" s="38"/>
      <c r="AJW17" s="38"/>
      <c r="AJX17" s="38"/>
      <c r="AJY17" s="38"/>
      <c r="AJZ17" s="38"/>
      <c r="AKA17" s="38"/>
      <c r="AKB17" s="38"/>
      <c r="AKC17" s="38"/>
      <c r="AKD17" s="38"/>
      <c r="AKE17" s="38"/>
      <c r="AKF17" s="38"/>
      <c r="AKG17" s="38"/>
      <c r="AKH17" s="38"/>
      <c r="AKI17" s="38"/>
      <c r="AKJ17" s="38"/>
      <c r="AKK17" s="38"/>
      <c r="AKL17" s="38"/>
      <c r="AKM17" s="38"/>
      <c r="AKN17" s="38"/>
      <c r="AKO17" s="38"/>
      <c r="AKP17" s="38"/>
      <c r="AKQ17" s="38"/>
      <c r="AKR17" s="38"/>
      <c r="AKS17" s="38"/>
      <c r="AKT17" s="38"/>
      <c r="AKU17" s="38"/>
      <c r="AKV17" s="38"/>
      <c r="AKW17" s="38"/>
      <c r="AKX17" s="38"/>
      <c r="AKY17" s="38"/>
      <c r="AKZ17" s="38"/>
      <c r="ALA17" s="38"/>
      <c r="ALB17" s="38"/>
      <c r="ALC17" s="38"/>
      <c r="ALD17" s="38"/>
      <c r="ALE17" s="38"/>
      <c r="ALF17" s="38"/>
      <c r="ALG17" s="38"/>
      <c r="ALH17" s="38"/>
      <c r="ALI17" s="38"/>
      <c r="ALJ17" s="38"/>
      <c r="ALK17" s="38"/>
      <c r="ALL17" s="38"/>
      <c r="ALM17" s="38"/>
      <c r="ALN17" s="38"/>
      <c r="ALO17" s="38"/>
      <c r="ALP17" s="38"/>
      <c r="ALQ17" s="38"/>
      <c r="ALR17" s="38"/>
      <c r="ALS17" s="38"/>
      <c r="ALT17" s="38"/>
      <c r="ALU17" s="38"/>
      <c r="ALV17" s="38"/>
      <c r="ALW17" s="38"/>
      <c r="ALX17" s="38"/>
      <c r="ALY17" s="38"/>
      <c r="ALZ17" s="38"/>
      <c r="AMA17" s="38"/>
      <c r="AMB17" s="38"/>
      <c r="AMC17" s="38"/>
      <c r="AMD17" s="38"/>
      <c r="AME17" s="38"/>
      <c r="AMF17" s="38"/>
      <c r="AMG17" s="38"/>
      <c r="AMH17" s="38"/>
      <c r="AMI17" s="38"/>
      <c r="AMJ17" s="38"/>
      <c r="AMK17" s="38"/>
      <c r="AML17" s="38"/>
      <c r="AMM17" s="38"/>
      <c r="AMN17" s="38"/>
      <c r="AMO17" s="38"/>
      <c r="AMP17" s="38"/>
      <c r="AMQ17" s="38"/>
      <c r="AMR17" s="38"/>
      <c r="AMS17" s="38"/>
      <c r="AMT17" s="38"/>
      <c r="AMU17" s="38"/>
      <c r="AMV17" s="38"/>
      <c r="AMW17" s="38"/>
      <c r="AMX17" s="38"/>
      <c r="AMY17" s="38"/>
      <c r="AMZ17" s="38"/>
      <c r="ANA17" s="38"/>
      <c r="ANB17" s="38"/>
      <c r="ANC17" s="38"/>
      <c r="AND17" s="38"/>
      <c r="ANE17" s="38"/>
      <c r="ANF17" s="38"/>
      <c r="ANG17" s="38"/>
      <c r="ANH17" s="38"/>
      <c r="ANI17" s="38"/>
      <c r="ANJ17" s="38"/>
      <c r="ANK17" s="38"/>
      <c r="ANL17" s="38"/>
    </row>
    <row r="18" spans="1:1052" s="445" customFormat="1" ht="15.75" customHeight="1" outlineLevel="1">
      <c r="A18" s="274"/>
      <c r="B18" s="742"/>
      <c r="C18" s="310"/>
      <c r="D18" s="311"/>
      <c r="E18" s="312"/>
      <c r="F18" s="313"/>
      <c r="G18" s="314"/>
      <c r="H18" s="322"/>
      <c r="I18" s="328" t="str">
        <f t="shared" si="17"/>
        <v/>
      </c>
      <c r="J18" s="96"/>
      <c r="K18" s="419"/>
      <c r="L18" s="262"/>
      <c r="M18" s="440" t="str">
        <f t="shared" si="1"/>
        <v/>
      </c>
      <c r="N18" s="134" t="str">
        <f t="shared" si="18"/>
        <v/>
      </c>
      <c r="O18" s="328" t="str">
        <f t="shared" ref="O18" si="21">IF(N18&lt;&gt;"",N18*$O$6,"")</f>
        <v/>
      </c>
      <c r="P18" s="102"/>
      <c r="Q18" s="441"/>
      <c r="R18" s="442"/>
      <c r="S18" s="443">
        <f t="shared" si="5"/>
        <v>0</v>
      </c>
      <c r="T18" s="102"/>
      <c r="U18" s="441"/>
      <c r="V18" s="442"/>
      <c r="W18" s="443">
        <f t="shared" si="6"/>
        <v>0</v>
      </c>
      <c r="X18" s="331">
        <f t="shared" si="7"/>
        <v>0</v>
      </c>
      <c r="Y18" s="688"/>
      <c r="Z18" s="681"/>
      <c r="AA18" s="444"/>
      <c r="AB18" s="444"/>
      <c r="AC18" s="444"/>
      <c r="AD18" s="444"/>
      <c r="AE18" s="444"/>
      <c r="AF18" s="444"/>
      <c r="AG18" s="444"/>
      <c r="AH18" s="444"/>
      <c r="AI18" s="444"/>
      <c r="AK18" s="446"/>
      <c r="AL18" s="446"/>
      <c r="AM18" s="446"/>
      <c r="AN18" s="446"/>
      <c r="AO18" s="446"/>
      <c r="AP18" s="446"/>
      <c r="AQ18" s="446"/>
      <c r="AR18" s="446"/>
      <c r="AS18" s="446"/>
      <c r="AT18" s="446"/>
      <c r="AU18" s="447"/>
      <c r="AV18" s="447"/>
      <c r="AW18" s="447"/>
      <c r="AX18" s="447"/>
      <c r="AY18" s="447"/>
      <c r="AZ18" s="447"/>
      <c r="BA18" s="447"/>
      <c r="BB18" s="447"/>
      <c r="BC18" s="447"/>
      <c r="BD18" s="447"/>
      <c r="BE18" s="447"/>
      <c r="BF18" s="447"/>
      <c r="BG18" s="447"/>
      <c r="BH18" s="447"/>
      <c r="BI18" s="447"/>
      <c r="BJ18" s="447"/>
      <c r="BK18" s="447"/>
    </row>
    <row r="19" spans="1:1052" ht="15.75" customHeight="1" outlineLevel="1">
      <c r="A19" s="426"/>
      <c r="B19" s="742"/>
      <c r="C19" s="427"/>
      <c r="D19" s="428"/>
      <c r="E19" s="429"/>
      <c r="F19" s="430"/>
      <c r="G19" s="431"/>
      <c r="H19" s="324"/>
      <c r="I19" s="432" t="str">
        <f>IF(G19&gt;0,G19*H19,"")</f>
        <v/>
      </c>
      <c r="J19" s="433"/>
      <c r="K19" s="434"/>
      <c r="L19" s="435"/>
      <c r="M19" s="333" t="str">
        <f t="shared" si="1"/>
        <v/>
      </c>
      <c r="N19" s="286" t="str">
        <f>IF(G19&lt;&gt;"",G19,"")</f>
        <v/>
      </c>
      <c r="O19" s="432" t="str">
        <f t="shared" ref="O19" si="22">IF(N19&lt;&gt;"",N19*$O$7,"")</f>
        <v/>
      </c>
      <c r="P19" s="436"/>
      <c r="Q19" s="437"/>
      <c r="R19" s="438"/>
      <c r="S19" s="439">
        <f t="shared" si="5"/>
        <v>0</v>
      </c>
      <c r="T19" s="436"/>
      <c r="U19" s="437"/>
      <c r="V19" s="438"/>
      <c r="W19" s="439">
        <f t="shared" si="6"/>
        <v>0</v>
      </c>
      <c r="X19" s="331">
        <f t="shared" si="7"/>
        <v>0</v>
      </c>
      <c r="Y19" s="688"/>
      <c r="Z19" s="681"/>
      <c r="AA19"/>
      <c r="AB19"/>
      <c r="AC19"/>
      <c r="AD19"/>
      <c r="AE19"/>
      <c r="AF19"/>
      <c r="AG19"/>
      <c r="AH19"/>
      <c r="AI19"/>
      <c r="AJ19" s="38"/>
      <c r="AK19" s="40"/>
      <c r="AL19" s="40"/>
      <c r="AM19" s="40"/>
      <c r="AN19" s="40"/>
      <c r="AO19" s="40"/>
      <c r="AP19" s="40"/>
      <c r="AQ19" s="40"/>
      <c r="AR19" s="40"/>
      <c r="AS19" s="40"/>
      <c r="AT19" s="40"/>
      <c r="AU19" s="41"/>
      <c r="AV19" s="41"/>
      <c r="AW19" s="41"/>
      <c r="AX19" s="41"/>
      <c r="AY19" s="41"/>
      <c r="AZ19" s="41"/>
      <c r="BA19" s="41"/>
      <c r="BB19" s="41"/>
      <c r="BC19" s="41"/>
      <c r="BD19" s="41"/>
      <c r="BE19" s="41"/>
      <c r="BF19" s="41"/>
      <c r="BG19" s="41"/>
      <c r="BH19" s="41"/>
      <c r="BI19" s="41"/>
      <c r="BJ19" s="41"/>
      <c r="BK19" s="41"/>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c r="AMK19" s="38"/>
      <c r="AML19" s="38"/>
      <c r="AMM19" s="38"/>
      <c r="AMN19" s="38"/>
      <c r="AMO19" s="38"/>
      <c r="AMP19" s="38"/>
      <c r="AMQ19" s="38"/>
      <c r="AMR19" s="38"/>
      <c r="AMS19" s="38"/>
      <c r="AMT19" s="38"/>
      <c r="AMU19" s="38"/>
      <c r="AMV19" s="38"/>
      <c r="AMW19" s="38"/>
      <c r="AMX19" s="38"/>
      <c r="AMY19" s="38"/>
      <c r="AMZ19" s="38"/>
      <c r="ANA19" s="38"/>
      <c r="ANB19" s="38"/>
      <c r="ANC19" s="38"/>
      <c r="AND19" s="38"/>
      <c r="ANE19" s="38"/>
      <c r="ANF19" s="38"/>
      <c r="ANG19" s="38"/>
      <c r="ANH19" s="38"/>
      <c r="ANI19" s="38"/>
      <c r="ANJ19" s="38"/>
      <c r="ANK19" s="38"/>
      <c r="ANL19" s="38"/>
    </row>
    <row r="20" spans="1:1052" ht="15" customHeight="1" outlineLevel="1">
      <c r="A20" s="274"/>
      <c r="B20" s="742"/>
      <c r="C20" s="310"/>
      <c r="D20" s="311"/>
      <c r="E20" s="312"/>
      <c r="F20" s="313"/>
      <c r="G20" s="314"/>
      <c r="H20" s="322"/>
      <c r="I20" s="328" t="str">
        <f t="shared" ref="I20:I21" si="23">IF(G20&gt;0,G20*H20,"")</f>
        <v/>
      </c>
      <c r="J20" s="96"/>
      <c r="K20" s="419"/>
      <c r="L20" s="264"/>
      <c r="M20" s="331" t="str">
        <f t="shared" si="1"/>
        <v/>
      </c>
      <c r="N20" s="134" t="str">
        <f t="shared" ref="N20:N21" si="24">IF(G20&lt;&gt;"",G20,"")</f>
        <v/>
      </c>
      <c r="O20" s="328" t="str">
        <f t="shared" ref="O20" si="25">IF(N20&lt;&gt;"",N20*$O$8,"")</f>
        <v/>
      </c>
      <c r="P20" s="102"/>
      <c r="Q20" s="109"/>
      <c r="R20" s="106"/>
      <c r="S20" s="99">
        <f t="shared" si="5"/>
        <v>0</v>
      </c>
      <c r="T20" s="102"/>
      <c r="U20" s="109"/>
      <c r="V20" s="106"/>
      <c r="W20" s="99">
        <f t="shared" si="6"/>
        <v>0</v>
      </c>
      <c r="X20" s="331">
        <f t="shared" si="7"/>
        <v>0</v>
      </c>
      <c r="Y20" s="688"/>
      <c r="Z20" s="681"/>
      <c r="AA20"/>
      <c r="AB20"/>
      <c r="AC20"/>
      <c r="AD20"/>
      <c r="AE20"/>
      <c r="AF20"/>
      <c r="AG20"/>
      <c r="AH20"/>
      <c r="AI20"/>
      <c r="AJ20" s="38"/>
      <c r="AK20" s="40"/>
      <c r="AL20" s="40"/>
      <c r="AM20" s="40"/>
      <c r="AN20" s="40"/>
      <c r="AO20" s="40"/>
      <c r="AP20" s="40"/>
      <c r="AQ20" s="40"/>
      <c r="AR20" s="40"/>
      <c r="AS20" s="40"/>
      <c r="AT20" s="40"/>
      <c r="AU20" s="41"/>
      <c r="AV20" s="41"/>
      <c r="AW20" s="41"/>
      <c r="AX20" s="41"/>
      <c r="AY20" s="41"/>
      <c r="AZ20" s="41"/>
      <c r="BA20" s="41"/>
      <c r="BB20" s="41"/>
      <c r="BC20" s="41"/>
      <c r="BD20" s="41"/>
      <c r="BE20" s="41"/>
      <c r="BF20" s="41"/>
      <c r="BG20" s="41"/>
      <c r="BH20" s="41"/>
      <c r="BI20" s="41"/>
      <c r="BJ20" s="41"/>
      <c r="BK20" s="41"/>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c r="LL20" s="38"/>
      <c r="LM20" s="38"/>
      <c r="LN20" s="38"/>
      <c r="LO20" s="38"/>
      <c r="LP20" s="38"/>
      <c r="LQ20" s="38"/>
      <c r="LR20" s="38"/>
      <c r="LS20" s="38"/>
      <c r="LT20" s="38"/>
      <c r="LU20" s="38"/>
      <c r="LV20" s="38"/>
      <c r="LW20" s="38"/>
      <c r="LX20" s="38"/>
      <c r="LY20" s="38"/>
      <c r="LZ20" s="38"/>
      <c r="MA20" s="38"/>
      <c r="MB20" s="38"/>
      <c r="MC20" s="38"/>
      <c r="MD20" s="38"/>
      <c r="ME20" s="38"/>
      <c r="MF20" s="38"/>
      <c r="MG20" s="38"/>
      <c r="MH20" s="38"/>
      <c r="MI20" s="38"/>
      <c r="MJ20" s="38"/>
      <c r="MK20" s="38"/>
      <c r="ML20" s="38"/>
      <c r="MM20" s="38"/>
      <c r="MN20" s="38"/>
      <c r="MO20" s="38"/>
      <c r="MP20" s="38"/>
      <c r="MQ20" s="38"/>
      <c r="MR20" s="38"/>
      <c r="MS20" s="38"/>
      <c r="MT20" s="38"/>
      <c r="MU20" s="38"/>
      <c r="MV20" s="38"/>
      <c r="MW20" s="38"/>
      <c r="MX20" s="38"/>
      <c r="MY20" s="38"/>
      <c r="MZ20" s="38"/>
      <c r="NA20" s="38"/>
      <c r="NB20" s="38"/>
      <c r="NC20" s="38"/>
      <c r="ND20" s="38"/>
      <c r="NE20" s="38"/>
      <c r="NF20" s="38"/>
      <c r="NG20" s="38"/>
      <c r="NH20" s="38"/>
      <c r="NI20" s="38"/>
      <c r="NJ20" s="38"/>
      <c r="NK20" s="38"/>
      <c r="NL20" s="38"/>
      <c r="NM20" s="38"/>
      <c r="NN20" s="38"/>
      <c r="NO20" s="38"/>
      <c r="NP20" s="38"/>
      <c r="NQ20" s="38"/>
      <c r="NR20" s="38"/>
      <c r="NS20" s="38"/>
      <c r="NT20" s="38"/>
      <c r="NU20" s="38"/>
      <c r="NV20" s="38"/>
      <c r="NW20" s="38"/>
      <c r="NX20" s="38"/>
      <c r="NY20" s="38"/>
      <c r="NZ20" s="38"/>
      <c r="OA20" s="38"/>
      <c r="OB20" s="38"/>
      <c r="OC20" s="38"/>
      <c r="OD20" s="38"/>
      <c r="OE20" s="38"/>
      <c r="OF20" s="38"/>
      <c r="OG20" s="38"/>
      <c r="OH20" s="38"/>
      <c r="OI20" s="38"/>
      <c r="OJ20" s="38"/>
      <c r="OK20" s="38"/>
      <c r="OL20" s="38"/>
      <c r="OM20" s="38"/>
      <c r="ON20" s="38"/>
      <c r="OO20" s="38"/>
      <c r="OP20" s="38"/>
      <c r="OQ20" s="38"/>
      <c r="OR20" s="38"/>
      <c r="OS20" s="38"/>
      <c r="OT20" s="38"/>
      <c r="OU20" s="38"/>
      <c r="OV20" s="38"/>
      <c r="OW20" s="38"/>
      <c r="OX20" s="38"/>
      <c r="OY20" s="38"/>
      <c r="OZ20" s="38"/>
      <c r="PA20" s="38"/>
      <c r="PB20" s="38"/>
      <c r="PC20" s="38"/>
      <c r="PD20" s="38"/>
      <c r="PE20" s="38"/>
      <c r="PF20" s="38"/>
      <c r="PG20" s="38"/>
      <c r="PH20" s="38"/>
      <c r="PI20" s="38"/>
      <c r="PJ20" s="38"/>
      <c r="PK20" s="38"/>
      <c r="PL20" s="38"/>
      <c r="PM20" s="38"/>
      <c r="PN20" s="38"/>
      <c r="PO20" s="38"/>
      <c r="PP20" s="38"/>
      <c r="PQ20" s="38"/>
      <c r="PR20" s="38"/>
      <c r="PS20" s="38"/>
      <c r="PT20" s="38"/>
      <c r="PU20" s="38"/>
      <c r="PV20" s="38"/>
      <c r="PW20" s="38"/>
      <c r="PX20" s="38"/>
      <c r="PY20" s="38"/>
      <c r="PZ20" s="38"/>
      <c r="QA20" s="38"/>
      <c r="QB20" s="38"/>
      <c r="QC20" s="38"/>
      <c r="QD20" s="38"/>
      <c r="QE20" s="38"/>
      <c r="QF20" s="38"/>
      <c r="QG20" s="38"/>
      <c r="QH20" s="38"/>
      <c r="QI20" s="38"/>
      <c r="QJ20" s="38"/>
      <c r="QK20" s="38"/>
      <c r="QL20" s="38"/>
      <c r="QM20" s="38"/>
      <c r="QN20" s="38"/>
      <c r="QO20" s="38"/>
      <c r="QP20" s="38"/>
      <c r="QQ20" s="38"/>
      <c r="QR20" s="38"/>
      <c r="QS20" s="38"/>
      <c r="QT20" s="38"/>
      <c r="QU20" s="38"/>
      <c r="QV20" s="38"/>
      <c r="QW20" s="38"/>
      <c r="QX20" s="38"/>
      <c r="QY20" s="38"/>
      <c r="QZ20" s="38"/>
      <c r="RA20" s="38"/>
      <c r="RB20" s="38"/>
      <c r="RC20" s="38"/>
      <c r="RD20" s="38"/>
      <c r="RE20" s="38"/>
      <c r="RF20" s="38"/>
      <c r="RG20" s="38"/>
      <c r="RH20" s="38"/>
      <c r="RI20" s="38"/>
      <c r="RJ20" s="38"/>
      <c r="RK20" s="38"/>
      <c r="RL20" s="38"/>
      <c r="RM20" s="38"/>
      <c r="RN20" s="38"/>
      <c r="RO20" s="38"/>
      <c r="RP20" s="38"/>
      <c r="RQ20" s="38"/>
      <c r="RR20" s="38"/>
      <c r="RS20" s="38"/>
      <c r="RT20" s="38"/>
      <c r="RU20" s="38"/>
      <c r="RV20" s="38"/>
      <c r="RW20" s="38"/>
      <c r="RX20" s="38"/>
      <c r="RY20" s="38"/>
      <c r="RZ20" s="38"/>
      <c r="SA20" s="38"/>
      <c r="SB20" s="38"/>
      <c r="SC20" s="38"/>
      <c r="SD20" s="38"/>
      <c r="SE20" s="38"/>
      <c r="SF20" s="38"/>
      <c r="SG20" s="38"/>
      <c r="SH20" s="38"/>
      <c r="SI20" s="38"/>
      <c r="SJ20" s="38"/>
      <c r="SK20" s="38"/>
      <c r="SL20" s="38"/>
      <c r="SM20" s="38"/>
      <c r="SN20" s="38"/>
      <c r="SO20" s="38"/>
      <c r="SP20" s="38"/>
      <c r="SQ20" s="38"/>
      <c r="SR20" s="38"/>
      <c r="SS20" s="38"/>
      <c r="ST20" s="38"/>
      <c r="SU20" s="38"/>
      <c r="SV20" s="38"/>
      <c r="SW20" s="38"/>
      <c r="SX20" s="38"/>
      <c r="SY20" s="38"/>
      <c r="SZ20" s="38"/>
      <c r="TA20" s="38"/>
      <c r="TB20" s="38"/>
      <c r="TC20" s="38"/>
      <c r="TD20" s="38"/>
      <c r="TE20" s="38"/>
      <c r="TF20" s="38"/>
      <c r="TG20" s="38"/>
      <c r="TH20" s="38"/>
      <c r="TI20" s="38"/>
      <c r="TJ20" s="38"/>
      <c r="TK20" s="38"/>
      <c r="TL20" s="38"/>
      <c r="TM20" s="38"/>
      <c r="TN20" s="38"/>
      <c r="TO20" s="38"/>
      <c r="TP20" s="38"/>
      <c r="TQ20" s="38"/>
      <c r="TR20" s="38"/>
      <c r="TS20" s="38"/>
      <c r="TT20" s="38"/>
      <c r="TU20" s="38"/>
      <c r="TV20" s="38"/>
      <c r="TW20" s="38"/>
      <c r="TX20" s="38"/>
      <c r="TY20" s="38"/>
      <c r="TZ20" s="38"/>
      <c r="UA20" s="38"/>
      <c r="UB20" s="38"/>
      <c r="UC20" s="38"/>
      <c r="UD20" s="38"/>
      <c r="UE20" s="38"/>
      <c r="UF20" s="38"/>
      <c r="UG20" s="38"/>
      <c r="UH20" s="38"/>
      <c r="UI20" s="38"/>
      <c r="UJ20" s="38"/>
      <c r="UK20" s="38"/>
      <c r="UL20" s="38"/>
      <c r="UM20" s="38"/>
      <c r="UN20" s="38"/>
      <c r="UO20" s="38"/>
      <c r="UP20" s="38"/>
      <c r="UQ20" s="38"/>
      <c r="UR20" s="38"/>
      <c r="US20" s="38"/>
      <c r="UT20" s="38"/>
      <c r="UU20" s="38"/>
      <c r="UV20" s="38"/>
      <c r="UW20" s="38"/>
      <c r="UX20" s="38"/>
      <c r="UY20" s="38"/>
      <c r="UZ20" s="38"/>
      <c r="VA20" s="38"/>
      <c r="VB20" s="38"/>
      <c r="VC20" s="38"/>
      <c r="VD20" s="38"/>
      <c r="VE20" s="38"/>
      <c r="VF20" s="38"/>
      <c r="VG20" s="38"/>
      <c r="VH20" s="38"/>
      <c r="VI20" s="38"/>
      <c r="VJ20" s="38"/>
      <c r="VK20" s="38"/>
      <c r="VL20" s="38"/>
      <c r="VM20" s="38"/>
      <c r="VN20" s="38"/>
      <c r="VO20" s="38"/>
      <c r="VP20" s="38"/>
      <c r="VQ20" s="38"/>
      <c r="VR20" s="38"/>
      <c r="VS20" s="38"/>
      <c r="VT20" s="38"/>
      <c r="VU20" s="38"/>
      <c r="VV20" s="38"/>
      <c r="VW20" s="38"/>
      <c r="VX20" s="38"/>
      <c r="VY20" s="38"/>
      <c r="VZ20" s="38"/>
      <c r="WA20" s="38"/>
      <c r="WB20" s="38"/>
      <c r="WC20" s="38"/>
      <c r="WD20" s="38"/>
      <c r="WE20" s="38"/>
      <c r="WF20" s="38"/>
      <c r="WG20" s="38"/>
      <c r="WH20" s="38"/>
      <c r="WI20" s="38"/>
      <c r="WJ20" s="38"/>
      <c r="WK20" s="38"/>
      <c r="WL20" s="38"/>
      <c r="WM20" s="38"/>
      <c r="WN20" s="38"/>
      <c r="WO20" s="38"/>
      <c r="WP20" s="38"/>
      <c r="WQ20" s="38"/>
      <c r="WR20" s="38"/>
      <c r="WS20" s="38"/>
      <c r="WT20" s="38"/>
      <c r="WU20" s="38"/>
      <c r="WV20" s="38"/>
      <c r="WW20" s="38"/>
      <c r="WX20" s="38"/>
      <c r="WY20" s="38"/>
      <c r="WZ20" s="38"/>
      <c r="XA20" s="38"/>
      <c r="XB20" s="38"/>
      <c r="XC20" s="38"/>
      <c r="XD20" s="38"/>
      <c r="XE20" s="38"/>
      <c r="XF20" s="38"/>
      <c r="XG20" s="38"/>
      <c r="XH20" s="38"/>
      <c r="XI20" s="38"/>
      <c r="XJ20" s="38"/>
      <c r="XK20" s="38"/>
      <c r="XL20" s="38"/>
      <c r="XM20" s="38"/>
      <c r="XN20" s="38"/>
      <c r="XO20" s="38"/>
      <c r="XP20" s="38"/>
      <c r="XQ20" s="38"/>
      <c r="XR20" s="38"/>
      <c r="XS20" s="38"/>
      <c r="XT20" s="38"/>
      <c r="XU20" s="38"/>
      <c r="XV20" s="38"/>
      <c r="XW20" s="38"/>
      <c r="XX20" s="38"/>
      <c r="XY20" s="38"/>
      <c r="XZ20" s="38"/>
      <c r="YA20" s="38"/>
      <c r="YB20" s="38"/>
      <c r="YC20" s="38"/>
      <c r="YD20" s="38"/>
      <c r="YE20" s="38"/>
      <c r="YF20" s="38"/>
      <c r="YG20" s="38"/>
      <c r="YH20" s="38"/>
      <c r="YI20" s="38"/>
      <c r="YJ20" s="38"/>
      <c r="YK20" s="38"/>
      <c r="YL20" s="38"/>
      <c r="YM20" s="38"/>
      <c r="YN20" s="38"/>
      <c r="YO20" s="38"/>
      <c r="YP20" s="38"/>
      <c r="YQ20" s="38"/>
      <c r="YR20" s="38"/>
      <c r="YS20" s="38"/>
      <c r="YT20" s="38"/>
      <c r="YU20" s="38"/>
      <c r="YV20" s="38"/>
      <c r="YW20" s="38"/>
      <c r="YX20" s="38"/>
      <c r="YY20" s="38"/>
      <c r="YZ20" s="38"/>
      <c r="ZA20" s="38"/>
      <c r="ZB20" s="38"/>
      <c r="ZC20" s="38"/>
      <c r="ZD20" s="38"/>
      <c r="ZE20" s="38"/>
      <c r="ZF20" s="38"/>
      <c r="ZG20" s="38"/>
      <c r="ZH20" s="38"/>
      <c r="ZI20" s="38"/>
      <c r="ZJ20" s="38"/>
      <c r="ZK20" s="38"/>
      <c r="ZL20" s="38"/>
      <c r="ZM20" s="38"/>
      <c r="ZN20" s="38"/>
      <c r="ZO20" s="38"/>
      <c r="ZP20" s="38"/>
      <c r="ZQ20" s="38"/>
      <c r="ZR20" s="38"/>
      <c r="ZS20" s="38"/>
      <c r="ZT20" s="38"/>
      <c r="ZU20" s="38"/>
      <c r="ZV20" s="38"/>
      <c r="ZW20" s="38"/>
      <c r="ZX20" s="38"/>
      <c r="ZY20" s="38"/>
      <c r="ZZ20" s="38"/>
      <c r="AAA20" s="38"/>
      <c r="AAB20" s="38"/>
      <c r="AAC20" s="38"/>
      <c r="AAD20" s="38"/>
      <c r="AAE20" s="38"/>
      <c r="AAF20" s="38"/>
      <c r="AAG20" s="38"/>
      <c r="AAH20" s="38"/>
      <c r="AAI20" s="38"/>
      <c r="AAJ20" s="38"/>
      <c r="AAK20" s="38"/>
      <c r="AAL20" s="38"/>
      <c r="AAM20" s="38"/>
      <c r="AAN20" s="38"/>
      <c r="AAO20" s="38"/>
      <c r="AAP20" s="38"/>
      <c r="AAQ20" s="38"/>
      <c r="AAR20" s="38"/>
      <c r="AAS20" s="38"/>
      <c r="AAT20" s="38"/>
      <c r="AAU20" s="38"/>
      <c r="AAV20" s="38"/>
      <c r="AAW20" s="38"/>
      <c r="AAX20" s="38"/>
      <c r="AAY20" s="38"/>
      <c r="AAZ20" s="38"/>
      <c r="ABA20" s="38"/>
      <c r="ABB20" s="38"/>
      <c r="ABC20" s="38"/>
      <c r="ABD20" s="38"/>
      <c r="ABE20" s="38"/>
      <c r="ABF20" s="38"/>
      <c r="ABG20" s="38"/>
      <c r="ABH20" s="38"/>
      <c r="ABI20" s="38"/>
      <c r="ABJ20" s="38"/>
      <c r="ABK20" s="38"/>
      <c r="ABL20" s="38"/>
      <c r="ABM20" s="38"/>
      <c r="ABN20" s="38"/>
      <c r="ABO20" s="38"/>
      <c r="ABP20" s="38"/>
      <c r="ABQ20" s="38"/>
      <c r="ABR20" s="38"/>
      <c r="ABS20" s="38"/>
      <c r="ABT20" s="38"/>
      <c r="ABU20" s="38"/>
      <c r="ABV20" s="38"/>
      <c r="ABW20" s="38"/>
      <c r="ABX20" s="38"/>
      <c r="ABY20" s="38"/>
      <c r="ABZ20" s="38"/>
      <c r="ACA20" s="38"/>
      <c r="ACB20" s="38"/>
      <c r="ACC20" s="38"/>
      <c r="ACD20" s="38"/>
      <c r="ACE20" s="38"/>
      <c r="ACF20" s="38"/>
      <c r="ACG20" s="38"/>
      <c r="ACH20" s="38"/>
      <c r="ACI20" s="38"/>
      <c r="ACJ20" s="38"/>
      <c r="ACK20" s="38"/>
      <c r="ACL20" s="38"/>
      <c r="ACM20" s="38"/>
      <c r="ACN20" s="38"/>
      <c r="ACO20" s="38"/>
      <c r="ACP20" s="38"/>
      <c r="ACQ20" s="38"/>
      <c r="ACR20" s="38"/>
      <c r="ACS20" s="38"/>
      <c r="ACT20" s="38"/>
      <c r="ACU20" s="38"/>
      <c r="ACV20" s="38"/>
      <c r="ACW20" s="38"/>
      <c r="ACX20" s="38"/>
      <c r="ACY20" s="38"/>
      <c r="ACZ20" s="38"/>
      <c r="ADA20" s="38"/>
      <c r="ADB20" s="38"/>
      <c r="ADC20" s="38"/>
      <c r="ADD20" s="38"/>
      <c r="ADE20" s="38"/>
      <c r="ADF20" s="38"/>
      <c r="ADG20" s="38"/>
      <c r="ADH20" s="38"/>
      <c r="ADI20" s="38"/>
      <c r="ADJ20" s="38"/>
      <c r="ADK20" s="38"/>
      <c r="ADL20" s="38"/>
      <c r="ADM20" s="38"/>
      <c r="ADN20" s="38"/>
      <c r="ADO20" s="38"/>
      <c r="ADP20" s="38"/>
      <c r="ADQ20" s="38"/>
      <c r="ADR20" s="38"/>
      <c r="ADS20" s="38"/>
      <c r="ADT20" s="38"/>
      <c r="ADU20" s="38"/>
      <c r="ADV20" s="38"/>
      <c r="ADW20" s="38"/>
      <c r="ADX20" s="38"/>
      <c r="ADY20" s="38"/>
      <c r="ADZ20" s="38"/>
      <c r="AEA20" s="38"/>
      <c r="AEB20" s="38"/>
      <c r="AEC20" s="38"/>
      <c r="AED20" s="38"/>
      <c r="AEE20" s="38"/>
      <c r="AEF20" s="38"/>
      <c r="AEG20" s="38"/>
      <c r="AEH20" s="38"/>
      <c r="AEI20" s="38"/>
      <c r="AEJ20" s="38"/>
      <c r="AEK20" s="38"/>
      <c r="AEL20" s="38"/>
      <c r="AEM20" s="38"/>
      <c r="AEN20" s="38"/>
      <c r="AEO20" s="38"/>
      <c r="AEP20" s="38"/>
      <c r="AEQ20" s="38"/>
      <c r="AER20" s="38"/>
      <c r="AES20" s="38"/>
      <c r="AET20" s="38"/>
      <c r="AEU20" s="38"/>
      <c r="AEV20" s="38"/>
      <c r="AEW20" s="38"/>
      <c r="AEX20" s="38"/>
      <c r="AEY20" s="38"/>
      <c r="AEZ20" s="38"/>
      <c r="AFA20" s="38"/>
      <c r="AFB20" s="38"/>
      <c r="AFC20" s="38"/>
      <c r="AFD20" s="38"/>
      <c r="AFE20" s="38"/>
      <c r="AFF20" s="38"/>
      <c r="AFG20" s="38"/>
      <c r="AFH20" s="38"/>
      <c r="AFI20" s="38"/>
      <c r="AFJ20" s="38"/>
      <c r="AFK20" s="38"/>
      <c r="AFL20" s="38"/>
      <c r="AFM20" s="38"/>
      <c r="AFN20" s="38"/>
      <c r="AFO20" s="38"/>
      <c r="AFP20" s="38"/>
      <c r="AFQ20" s="38"/>
      <c r="AFR20" s="38"/>
      <c r="AFS20" s="38"/>
      <c r="AFT20" s="38"/>
      <c r="AFU20" s="38"/>
      <c r="AFV20" s="38"/>
      <c r="AFW20" s="38"/>
      <c r="AFX20" s="38"/>
      <c r="AFY20" s="38"/>
      <c r="AFZ20" s="38"/>
      <c r="AGA20" s="38"/>
      <c r="AGB20" s="38"/>
      <c r="AGC20" s="38"/>
      <c r="AGD20" s="38"/>
      <c r="AGE20" s="38"/>
      <c r="AGF20" s="38"/>
      <c r="AGG20" s="38"/>
      <c r="AGH20" s="38"/>
      <c r="AGI20" s="38"/>
      <c r="AGJ20" s="38"/>
      <c r="AGK20" s="38"/>
      <c r="AGL20" s="38"/>
      <c r="AGM20" s="38"/>
      <c r="AGN20" s="38"/>
      <c r="AGO20" s="38"/>
      <c r="AGP20" s="38"/>
      <c r="AGQ20" s="38"/>
      <c r="AGR20" s="38"/>
      <c r="AGS20" s="38"/>
      <c r="AGT20" s="38"/>
      <c r="AGU20" s="38"/>
      <c r="AGV20" s="38"/>
      <c r="AGW20" s="38"/>
      <c r="AGX20" s="38"/>
      <c r="AGY20" s="38"/>
      <c r="AGZ20" s="38"/>
      <c r="AHA20" s="38"/>
      <c r="AHB20" s="38"/>
      <c r="AHC20" s="38"/>
      <c r="AHD20" s="38"/>
      <c r="AHE20" s="38"/>
      <c r="AHF20" s="38"/>
      <c r="AHG20" s="38"/>
      <c r="AHH20" s="38"/>
      <c r="AHI20" s="38"/>
      <c r="AHJ20" s="38"/>
      <c r="AHK20" s="38"/>
      <c r="AHL20" s="38"/>
      <c r="AHM20" s="38"/>
      <c r="AHN20" s="38"/>
      <c r="AHO20" s="38"/>
      <c r="AHP20" s="38"/>
      <c r="AHQ20" s="38"/>
      <c r="AHR20" s="38"/>
      <c r="AHS20" s="38"/>
      <c r="AHT20" s="38"/>
      <c r="AHU20" s="38"/>
      <c r="AHV20" s="38"/>
      <c r="AHW20" s="38"/>
      <c r="AHX20" s="38"/>
      <c r="AHY20" s="38"/>
      <c r="AHZ20" s="38"/>
      <c r="AIA20" s="38"/>
      <c r="AIB20" s="38"/>
      <c r="AIC20" s="38"/>
      <c r="AID20" s="38"/>
      <c r="AIE20" s="38"/>
      <c r="AIF20" s="38"/>
      <c r="AIG20" s="38"/>
      <c r="AIH20" s="38"/>
      <c r="AII20" s="38"/>
      <c r="AIJ20" s="38"/>
      <c r="AIK20" s="38"/>
      <c r="AIL20" s="38"/>
      <c r="AIM20" s="38"/>
      <c r="AIN20" s="38"/>
      <c r="AIO20" s="38"/>
      <c r="AIP20" s="38"/>
      <c r="AIQ20" s="38"/>
      <c r="AIR20" s="38"/>
      <c r="AIS20" s="38"/>
      <c r="AIT20" s="38"/>
      <c r="AIU20" s="38"/>
      <c r="AIV20" s="38"/>
      <c r="AIW20" s="38"/>
      <c r="AIX20" s="38"/>
      <c r="AIY20" s="38"/>
      <c r="AIZ20" s="38"/>
      <c r="AJA20" s="38"/>
      <c r="AJB20" s="38"/>
      <c r="AJC20" s="38"/>
      <c r="AJD20" s="38"/>
      <c r="AJE20" s="38"/>
      <c r="AJF20" s="38"/>
      <c r="AJG20" s="38"/>
      <c r="AJH20" s="38"/>
      <c r="AJI20" s="38"/>
      <c r="AJJ20" s="38"/>
      <c r="AJK20" s="38"/>
      <c r="AJL20" s="38"/>
      <c r="AJM20" s="38"/>
      <c r="AJN20" s="38"/>
      <c r="AJO20" s="38"/>
      <c r="AJP20" s="38"/>
      <c r="AJQ20" s="38"/>
      <c r="AJR20" s="38"/>
      <c r="AJS20" s="38"/>
      <c r="AJT20" s="38"/>
      <c r="AJU20" s="38"/>
      <c r="AJV20" s="38"/>
      <c r="AJW20" s="38"/>
      <c r="AJX20" s="38"/>
      <c r="AJY20" s="38"/>
      <c r="AJZ20" s="38"/>
      <c r="AKA20" s="38"/>
      <c r="AKB20" s="38"/>
      <c r="AKC20" s="38"/>
      <c r="AKD20" s="38"/>
      <c r="AKE20" s="38"/>
      <c r="AKF20" s="38"/>
      <c r="AKG20" s="38"/>
      <c r="AKH20" s="38"/>
      <c r="AKI20" s="38"/>
      <c r="AKJ20" s="38"/>
      <c r="AKK20" s="38"/>
      <c r="AKL20" s="38"/>
      <c r="AKM20" s="38"/>
      <c r="AKN20" s="38"/>
      <c r="AKO20" s="38"/>
      <c r="AKP20" s="38"/>
      <c r="AKQ20" s="38"/>
      <c r="AKR20" s="38"/>
      <c r="AKS20" s="38"/>
      <c r="AKT20" s="38"/>
      <c r="AKU20" s="38"/>
      <c r="AKV20" s="38"/>
      <c r="AKW20" s="38"/>
      <c r="AKX20" s="38"/>
      <c r="AKY20" s="38"/>
      <c r="AKZ20" s="38"/>
      <c r="ALA20" s="38"/>
      <c r="ALB20" s="38"/>
      <c r="ALC20" s="38"/>
      <c r="ALD20" s="38"/>
      <c r="ALE20" s="38"/>
      <c r="ALF20" s="38"/>
      <c r="ALG20" s="38"/>
      <c r="ALH20" s="38"/>
      <c r="ALI20" s="38"/>
      <c r="ALJ20" s="38"/>
      <c r="ALK20" s="38"/>
      <c r="ALL20" s="38"/>
      <c r="ALM20" s="38"/>
      <c r="ALN20" s="38"/>
      <c r="ALO20" s="38"/>
      <c r="ALP20" s="38"/>
      <c r="ALQ20" s="38"/>
      <c r="ALR20" s="38"/>
      <c r="ALS20" s="38"/>
      <c r="ALT20" s="38"/>
      <c r="ALU20" s="38"/>
      <c r="ALV20" s="38"/>
      <c r="ALW20" s="38"/>
      <c r="ALX20" s="38"/>
      <c r="ALY20" s="38"/>
      <c r="ALZ20" s="38"/>
      <c r="AMA20" s="38"/>
      <c r="AMB20" s="38"/>
      <c r="AMC20" s="38"/>
      <c r="AMD20" s="38"/>
      <c r="AME20" s="38"/>
      <c r="AMF20" s="38"/>
      <c r="AMG20" s="38"/>
      <c r="AMH20" s="38"/>
      <c r="AMI20" s="38"/>
      <c r="AMJ20" s="38"/>
      <c r="AMK20" s="38"/>
      <c r="AML20" s="38"/>
      <c r="AMM20" s="38"/>
      <c r="AMN20" s="38"/>
      <c r="AMO20" s="38"/>
      <c r="AMP20" s="38"/>
      <c r="AMQ20" s="38"/>
      <c r="AMR20" s="38"/>
      <c r="AMS20" s="38"/>
      <c r="AMT20" s="38"/>
      <c r="AMU20" s="38"/>
      <c r="AMV20" s="38"/>
      <c r="AMW20" s="38"/>
      <c r="AMX20" s="38"/>
      <c r="AMY20" s="38"/>
      <c r="AMZ20" s="38"/>
      <c r="ANA20" s="38"/>
      <c r="ANB20" s="38"/>
      <c r="ANC20" s="38"/>
      <c r="AND20" s="38"/>
      <c r="ANE20" s="38"/>
      <c r="ANF20" s="38"/>
      <c r="ANG20" s="38"/>
      <c r="ANH20" s="38"/>
      <c r="ANI20" s="38"/>
      <c r="ANJ20" s="38"/>
      <c r="ANK20" s="38"/>
      <c r="ANL20" s="38"/>
    </row>
    <row r="21" spans="1:1052" s="90" customFormat="1" ht="15.75" customHeight="1" outlineLevel="1" thickBot="1">
      <c r="A21" s="275"/>
      <c r="B21" s="743"/>
      <c r="C21" s="317"/>
      <c r="D21" s="315"/>
      <c r="E21" s="318"/>
      <c r="F21" s="319"/>
      <c r="G21" s="320"/>
      <c r="H21" s="323"/>
      <c r="I21" s="329" t="str">
        <f t="shared" si="23"/>
        <v/>
      </c>
      <c r="J21" s="96"/>
      <c r="K21" s="419"/>
      <c r="L21" s="262"/>
      <c r="M21" s="332" t="str">
        <f t="shared" si="1"/>
        <v/>
      </c>
      <c r="N21" s="325" t="str">
        <f t="shared" si="24"/>
        <v/>
      </c>
      <c r="O21" s="329" t="str">
        <f t="shared" ref="O21" si="26">IF(N21&lt;&gt;"",N21*$O$9,"")</f>
        <v/>
      </c>
      <c r="P21" s="102"/>
      <c r="Q21" s="110"/>
      <c r="R21" s="107"/>
      <c r="S21" s="100">
        <f t="shared" si="5"/>
        <v>0</v>
      </c>
      <c r="T21" s="102"/>
      <c r="U21" s="110"/>
      <c r="V21" s="107"/>
      <c r="W21" s="100">
        <f t="shared" si="6"/>
        <v>0</v>
      </c>
      <c r="X21" s="479">
        <f t="shared" si="7"/>
        <v>0</v>
      </c>
      <c r="Y21" s="687"/>
      <c r="Z21" s="682"/>
      <c r="AA21"/>
      <c r="AB21"/>
      <c r="AC21"/>
      <c r="AD21"/>
      <c r="AE21"/>
      <c r="AF21"/>
      <c r="AG21"/>
      <c r="AH21"/>
      <c r="AI21"/>
      <c r="AK21" s="40"/>
      <c r="AL21" s="40"/>
      <c r="AM21" s="40"/>
      <c r="AN21" s="40"/>
      <c r="AO21" s="40"/>
      <c r="AP21" s="40"/>
      <c r="AQ21" s="40"/>
      <c r="AR21" s="40"/>
      <c r="AS21" s="40"/>
      <c r="AT21" s="40"/>
      <c r="AU21" s="91"/>
      <c r="AV21" s="91"/>
      <c r="AW21" s="91"/>
      <c r="AX21" s="91"/>
      <c r="AY21" s="91"/>
      <c r="AZ21" s="91"/>
      <c r="BA21" s="91"/>
      <c r="BB21" s="91"/>
      <c r="BC21" s="91"/>
      <c r="BD21" s="91"/>
      <c r="BE21" s="91"/>
      <c r="BF21" s="91"/>
      <c r="BG21" s="91"/>
      <c r="BH21" s="91"/>
      <c r="BI21" s="91"/>
      <c r="BJ21" s="91"/>
      <c r="BK21" s="91"/>
    </row>
    <row r="22" spans="1:1052" ht="15" customHeight="1" outlineLevel="1">
      <c r="A22" s="273"/>
      <c r="B22" s="741"/>
      <c r="C22" s="305"/>
      <c r="D22" s="306"/>
      <c r="E22" s="307"/>
      <c r="F22" s="308"/>
      <c r="G22" s="309"/>
      <c r="H22" s="324"/>
      <c r="I22" s="327" t="str">
        <f t="shared" ref="I22:I24" si="27">IF(G22&gt;0,G22*H22,"")</f>
        <v/>
      </c>
      <c r="J22" s="265"/>
      <c r="K22" s="418"/>
      <c r="L22" s="263"/>
      <c r="M22" s="333" t="str">
        <f t="shared" si="1"/>
        <v/>
      </c>
      <c r="N22" s="286" t="str">
        <f t="shared" ref="N22:N24" si="28">IF(G22&lt;&gt;"",G22,"")</f>
        <v/>
      </c>
      <c r="O22" s="327" t="str">
        <f t="shared" ref="O22" si="29">IF(N22&lt;&gt;"",N22*$O$4,"")</f>
        <v/>
      </c>
      <c r="P22" s="101"/>
      <c r="Q22" s="108"/>
      <c r="R22" s="105"/>
      <c r="S22" s="287">
        <f t="shared" si="5"/>
        <v>0</v>
      </c>
      <c r="T22" s="101"/>
      <c r="U22" s="108"/>
      <c r="V22" s="105"/>
      <c r="W22" s="287">
        <f t="shared" si="6"/>
        <v>0</v>
      </c>
      <c r="X22" s="478">
        <f t="shared" si="7"/>
        <v>0</v>
      </c>
      <c r="Y22" s="686">
        <f>SUM(I22:I27,O22:O27,M22:M27,S22:S27,W22:W27)</f>
        <v>0</v>
      </c>
      <c r="Z22" s="680"/>
      <c r="AA22"/>
      <c r="AB22"/>
      <c r="AC22"/>
      <c r="AD22"/>
      <c r="AE22"/>
      <c r="AF22"/>
      <c r="AG22"/>
      <c r="AH22"/>
      <c r="AI22"/>
      <c r="AJ22" s="38"/>
      <c r="AK22" s="40"/>
      <c r="AL22" s="40"/>
      <c r="AM22" s="40"/>
      <c r="AN22" s="40"/>
      <c r="AO22" s="40"/>
      <c r="AP22" s="40"/>
      <c r="AQ22" s="40"/>
      <c r="AR22" s="40"/>
      <c r="AS22" s="40"/>
      <c r="AT22" s="40"/>
      <c r="AU22" s="41"/>
      <c r="AV22" s="41"/>
      <c r="AW22" s="41"/>
      <c r="AX22" s="41"/>
      <c r="AY22" s="41"/>
      <c r="AZ22" s="41"/>
      <c r="BA22" s="41"/>
      <c r="BB22" s="41"/>
      <c r="BC22" s="41"/>
      <c r="BD22" s="41"/>
      <c r="BE22" s="41"/>
      <c r="BF22" s="41"/>
      <c r="BG22" s="41"/>
      <c r="BH22" s="41"/>
      <c r="BI22" s="41"/>
      <c r="BJ22" s="41"/>
      <c r="BK22" s="41"/>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c r="LY22" s="38"/>
      <c r="LZ22" s="38"/>
      <c r="MA22" s="38"/>
      <c r="MB22" s="38"/>
      <c r="MC22" s="38"/>
      <c r="MD22" s="38"/>
      <c r="ME22" s="38"/>
      <c r="MF22" s="38"/>
      <c r="MG22" s="38"/>
      <c r="MH22" s="38"/>
      <c r="MI22" s="38"/>
      <c r="MJ22" s="38"/>
      <c r="MK22" s="38"/>
      <c r="ML22" s="38"/>
      <c r="MM22" s="38"/>
      <c r="MN22" s="38"/>
      <c r="MO22" s="38"/>
      <c r="MP22" s="38"/>
      <c r="MQ22" s="38"/>
      <c r="MR22" s="38"/>
      <c r="MS22" s="38"/>
      <c r="MT22" s="38"/>
      <c r="MU22" s="38"/>
      <c r="MV22" s="38"/>
      <c r="MW22" s="38"/>
      <c r="MX22" s="38"/>
      <c r="MY22" s="38"/>
      <c r="MZ22" s="38"/>
      <c r="NA22" s="38"/>
      <c r="NB22" s="38"/>
      <c r="NC22" s="38"/>
      <c r="ND22" s="38"/>
      <c r="NE22" s="38"/>
      <c r="NF22" s="38"/>
      <c r="NG22" s="38"/>
      <c r="NH22" s="38"/>
      <c r="NI22" s="38"/>
      <c r="NJ22" s="38"/>
      <c r="NK22" s="38"/>
      <c r="NL22" s="38"/>
      <c r="NM22" s="38"/>
      <c r="NN22" s="38"/>
      <c r="NO22" s="38"/>
      <c r="NP22" s="38"/>
      <c r="NQ22" s="38"/>
      <c r="NR22" s="38"/>
      <c r="NS22" s="38"/>
      <c r="NT22" s="38"/>
      <c r="NU22" s="38"/>
      <c r="NV22" s="38"/>
      <c r="NW22" s="38"/>
      <c r="NX22" s="38"/>
      <c r="NY22" s="38"/>
      <c r="NZ22" s="38"/>
      <c r="OA22" s="38"/>
      <c r="OB22" s="38"/>
      <c r="OC22" s="38"/>
      <c r="OD22" s="38"/>
      <c r="OE22" s="38"/>
      <c r="OF22" s="38"/>
      <c r="OG22" s="38"/>
      <c r="OH22" s="38"/>
      <c r="OI22" s="38"/>
      <c r="OJ22" s="38"/>
      <c r="OK22" s="38"/>
      <c r="OL22" s="38"/>
      <c r="OM22" s="38"/>
      <c r="ON22" s="38"/>
      <c r="OO22" s="38"/>
      <c r="OP22" s="38"/>
      <c r="OQ22" s="38"/>
      <c r="OR22" s="38"/>
      <c r="OS22" s="38"/>
      <c r="OT22" s="38"/>
      <c r="OU22" s="38"/>
      <c r="OV22" s="38"/>
      <c r="OW22" s="38"/>
      <c r="OX22" s="38"/>
      <c r="OY22" s="38"/>
      <c r="OZ22" s="38"/>
      <c r="PA22" s="38"/>
      <c r="PB22" s="38"/>
      <c r="PC22" s="38"/>
      <c r="PD22" s="38"/>
      <c r="PE22" s="38"/>
      <c r="PF22" s="38"/>
      <c r="PG22" s="38"/>
      <c r="PH22" s="38"/>
      <c r="PI22" s="38"/>
      <c r="PJ22" s="38"/>
      <c r="PK22" s="38"/>
      <c r="PL22" s="38"/>
      <c r="PM22" s="38"/>
      <c r="PN22" s="38"/>
      <c r="PO22" s="38"/>
      <c r="PP22" s="38"/>
      <c r="PQ22" s="38"/>
      <c r="PR22" s="38"/>
      <c r="PS22" s="38"/>
      <c r="PT22" s="38"/>
      <c r="PU22" s="38"/>
      <c r="PV22" s="38"/>
      <c r="PW22" s="38"/>
      <c r="PX22" s="38"/>
      <c r="PY22" s="38"/>
      <c r="PZ22" s="38"/>
      <c r="QA22" s="38"/>
      <c r="QB22" s="38"/>
      <c r="QC22" s="38"/>
      <c r="QD22" s="38"/>
      <c r="QE22" s="38"/>
      <c r="QF22" s="38"/>
      <c r="QG22" s="38"/>
      <c r="QH22" s="38"/>
      <c r="QI22" s="38"/>
      <c r="QJ22" s="38"/>
      <c r="QK22" s="38"/>
      <c r="QL22" s="38"/>
      <c r="QM22" s="38"/>
      <c r="QN22" s="38"/>
      <c r="QO22" s="38"/>
      <c r="QP22" s="38"/>
      <c r="QQ22" s="38"/>
      <c r="QR22" s="38"/>
      <c r="QS22" s="38"/>
      <c r="QT22" s="38"/>
      <c r="QU22" s="38"/>
      <c r="QV22" s="38"/>
      <c r="QW22" s="38"/>
      <c r="QX22" s="38"/>
      <c r="QY22" s="38"/>
      <c r="QZ22" s="38"/>
      <c r="RA22" s="38"/>
      <c r="RB22" s="38"/>
      <c r="RC22" s="38"/>
      <c r="RD22" s="38"/>
      <c r="RE22" s="38"/>
      <c r="RF22" s="38"/>
      <c r="RG22" s="38"/>
      <c r="RH22" s="38"/>
      <c r="RI22" s="38"/>
      <c r="RJ22" s="38"/>
      <c r="RK22" s="38"/>
      <c r="RL22" s="38"/>
      <c r="RM22" s="38"/>
      <c r="RN22" s="38"/>
      <c r="RO22" s="38"/>
      <c r="RP22" s="38"/>
      <c r="RQ22" s="38"/>
      <c r="RR22" s="38"/>
      <c r="RS22" s="38"/>
      <c r="RT22" s="38"/>
      <c r="RU22" s="38"/>
      <c r="RV22" s="38"/>
      <c r="RW22" s="38"/>
      <c r="RX22" s="38"/>
      <c r="RY22" s="38"/>
      <c r="RZ22" s="38"/>
      <c r="SA22" s="38"/>
      <c r="SB22" s="38"/>
      <c r="SC22" s="38"/>
      <c r="SD22" s="38"/>
      <c r="SE22" s="38"/>
      <c r="SF22" s="38"/>
      <c r="SG22" s="38"/>
      <c r="SH22" s="38"/>
      <c r="SI22" s="38"/>
      <c r="SJ22" s="38"/>
      <c r="SK22" s="38"/>
      <c r="SL22" s="38"/>
      <c r="SM22" s="38"/>
      <c r="SN22" s="38"/>
      <c r="SO22" s="38"/>
      <c r="SP22" s="38"/>
      <c r="SQ22" s="38"/>
      <c r="SR22" s="38"/>
      <c r="SS22" s="38"/>
      <c r="ST22" s="38"/>
      <c r="SU22" s="38"/>
      <c r="SV22" s="38"/>
      <c r="SW22" s="38"/>
      <c r="SX22" s="38"/>
      <c r="SY22" s="38"/>
      <c r="SZ22" s="38"/>
      <c r="TA22" s="38"/>
      <c r="TB22" s="38"/>
      <c r="TC22" s="38"/>
      <c r="TD22" s="38"/>
      <c r="TE22" s="38"/>
      <c r="TF22" s="38"/>
      <c r="TG22" s="38"/>
      <c r="TH22" s="38"/>
      <c r="TI22" s="38"/>
      <c r="TJ22" s="38"/>
      <c r="TK22" s="38"/>
      <c r="TL22" s="38"/>
      <c r="TM22" s="38"/>
      <c r="TN22" s="38"/>
      <c r="TO22" s="38"/>
      <c r="TP22" s="38"/>
      <c r="TQ22" s="38"/>
      <c r="TR22" s="38"/>
      <c r="TS22" s="38"/>
      <c r="TT22" s="38"/>
      <c r="TU22" s="38"/>
      <c r="TV22" s="38"/>
      <c r="TW22" s="38"/>
      <c r="TX22" s="38"/>
      <c r="TY22" s="38"/>
      <c r="TZ22" s="38"/>
      <c r="UA22" s="38"/>
      <c r="UB22" s="38"/>
      <c r="UC22" s="38"/>
      <c r="UD22" s="38"/>
      <c r="UE22" s="38"/>
      <c r="UF22" s="38"/>
      <c r="UG22" s="38"/>
      <c r="UH22" s="38"/>
      <c r="UI22" s="38"/>
      <c r="UJ22" s="38"/>
      <c r="UK22" s="38"/>
      <c r="UL22" s="38"/>
      <c r="UM22" s="38"/>
      <c r="UN22" s="38"/>
      <c r="UO22" s="38"/>
      <c r="UP22" s="38"/>
      <c r="UQ22" s="38"/>
      <c r="UR22" s="38"/>
      <c r="US22" s="38"/>
      <c r="UT22" s="38"/>
      <c r="UU22" s="38"/>
      <c r="UV22" s="38"/>
      <c r="UW22" s="38"/>
      <c r="UX22" s="38"/>
      <c r="UY22" s="38"/>
      <c r="UZ22" s="38"/>
      <c r="VA22" s="38"/>
      <c r="VB22" s="38"/>
      <c r="VC22" s="38"/>
      <c r="VD22" s="38"/>
      <c r="VE22" s="38"/>
      <c r="VF22" s="38"/>
      <c r="VG22" s="38"/>
      <c r="VH22" s="38"/>
      <c r="VI22" s="38"/>
      <c r="VJ22" s="38"/>
      <c r="VK22" s="38"/>
      <c r="VL22" s="38"/>
      <c r="VM22" s="38"/>
      <c r="VN22" s="38"/>
      <c r="VO22" s="38"/>
      <c r="VP22" s="38"/>
      <c r="VQ22" s="38"/>
      <c r="VR22" s="38"/>
      <c r="VS22" s="38"/>
      <c r="VT22" s="38"/>
      <c r="VU22" s="38"/>
      <c r="VV22" s="38"/>
      <c r="VW22" s="38"/>
      <c r="VX22" s="38"/>
      <c r="VY22" s="38"/>
      <c r="VZ22" s="38"/>
      <c r="WA22" s="38"/>
      <c r="WB22" s="38"/>
      <c r="WC22" s="38"/>
      <c r="WD22" s="38"/>
      <c r="WE22" s="38"/>
      <c r="WF22" s="38"/>
      <c r="WG22" s="38"/>
      <c r="WH22" s="38"/>
      <c r="WI22" s="38"/>
      <c r="WJ22" s="38"/>
      <c r="WK22" s="38"/>
      <c r="WL22" s="38"/>
      <c r="WM22" s="38"/>
      <c r="WN22" s="38"/>
      <c r="WO22" s="38"/>
      <c r="WP22" s="38"/>
      <c r="WQ22" s="38"/>
      <c r="WR22" s="38"/>
      <c r="WS22" s="38"/>
      <c r="WT22" s="38"/>
      <c r="WU22" s="38"/>
      <c r="WV22" s="38"/>
      <c r="WW22" s="38"/>
      <c r="WX22" s="38"/>
      <c r="WY22" s="38"/>
      <c r="WZ22" s="38"/>
      <c r="XA22" s="38"/>
      <c r="XB22" s="38"/>
      <c r="XC22" s="38"/>
      <c r="XD22" s="38"/>
      <c r="XE22" s="38"/>
      <c r="XF22" s="38"/>
      <c r="XG22" s="38"/>
      <c r="XH22" s="38"/>
      <c r="XI22" s="38"/>
      <c r="XJ22" s="38"/>
      <c r="XK22" s="38"/>
      <c r="XL22" s="38"/>
      <c r="XM22" s="38"/>
      <c r="XN22" s="38"/>
      <c r="XO22" s="38"/>
      <c r="XP22" s="38"/>
      <c r="XQ22" s="38"/>
      <c r="XR22" s="38"/>
      <c r="XS22" s="38"/>
      <c r="XT22" s="38"/>
      <c r="XU22" s="38"/>
      <c r="XV22" s="38"/>
      <c r="XW22" s="38"/>
      <c r="XX22" s="38"/>
      <c r="XY22" s="38"/>
      <c r="XZ22" s="38"/>
      <c r="YA22" s="38"/>
      <c r="YB22" s="38"/>
      <c r="YC22" s="38"/>
      <c r="YD22" s="38"/>
      <c r="YE22" s="38"/>
      <c r="YF22" s="38"/>
      <c r="YG22" s="38"/>
      <c r="YH22" s="38"/>
      <c r="YI22" s="38"/>
      <c r="YJ22" s="38"/>
      <c r="YK22" s="38"/>
      <c r="YL22" s="38"/>
      <c r="YM22" s="38"/>
      <c r="YN22" s="38"/>
      <c r="YO22" s="38"/>
      <c r="YP22" s="38"/>
      <c r="YQ22" s="38"/>
      <c r="YR22" s="38"/>
      <c r="YS22" s="38"/>
      <c r="YT22" s="38"/>
      <c r="YU22" s="38"/>
      <c r="YV22" s="38"/>
      <c r="YW22" s="38"/>
      <c r="YX22" s="38"/>
      <c r="YY22" s="38"/>
      <c r="YZ22" s="38"/>
      <c r="ZA22" s="38"/>
      <c r="ZB22" s="38"/>
      <c r="ZC22" s="38"/>
      <c r="ZD22" s="38"/>
      <c r="ZE22" s="38"/>
      <c r="ZF22" s="38"/>
      <c r="ZG22" s="38"/>
      <c r="ZH22" s="38"/>
      <c r="ZI22" s="38"/>
      <c r="ZJ22" s="38"/>
      <c r="ZK22" s="38"/>
      <c r="ZL22" s="38"/>
      <c r="ZM22" s="38"/>
      <c r="ZN22" s="38"/>
      <c r="ZO22" s="38"/>
      <c r="ZP22" s="38"/>
      <c r="ZQ22" s="38"/>
      <c r="ZR22" s="38"/>
      <c r="ZS22" s="38"/>
      <c r="ZT22" s="38"/>
      <c r="ZU22" s="38"/>
      <c r="ZV22" s="38"/>
      <c r="ZW22" s="38"/>
      <c r="ZX22" s="38"/>
      <c r="ZY22" s="38"/>
      <c r="ZZ22" s="38"/>
      <c r="AAA22" s="38"/>
      <c r="AAB22" s="38"/>
      <c r="AAC22" s="38"/>
      <c r="AAD22" s="38"/>
      <c r="AAE22" s="38"/>
      <c r="AAF22" s="38"/>
      <c r="AAG22" s="38"/>
      <c r="AAH22" s="38"/>
      <c r="AAI22" s="38"/>
      <c r="AAJ22" s="38"/>
      <c r="AAK22" s="38"/>
      <c r="AAL22" s="38"/>
      <c r="AAM22" s="38"/>
      <c r="AAN22" s="38"/>
      <c r="AAO22" s="38"/>
      <c r="AAP22" s="38"/>
      <c r="AAQ22" s="38"/>
      <c r="AAR22" s="38"/>
      <c r="AAS22" s="38"/>
      <c r="AAT22" s="38"/>
      <c r="AAU22" s="38"/>
      <c r="AAV22" s="38"/>
      <c r="AAW22" s="38"/>
      <c r="AAX22" s="38"/>
      <c r="AAY22" s="38"/>
      <c r="AAZ22" s="38"/>
      <c r="ABA22" s="38"/>
      <c r="ABB22" s="38"/>
      <c r="ABC22" s="38"/>
      <c r="ABD22" s="38"/>
      <c r="ABE22" s="38"/>
      <c r="ABF22" s="38"/>
      <c r="ABG22" s="38"/>
      <c r="ABH22" s="38"/>
      <c r="ABI22" s="38"/>
      <c r="ABJ22" s="38"/>
      <c r="ABK22" s="38"/>
      <c r="ABL22" s="38"/>
      <c r="ABM22" s="38"/>
      <c r="ABN22" s="38"/>
      <c r="ABO22" s="38"/>
      <c r="ABP22" s="38"/>
      <c r="ABQ22" s="38"/>
      <c r="ABR22" s="38"/>
      <c r="ABS22" s="38"/>
      <c r="ABT22" s="38"/>
      <c r="ABU22" s="38"/>
      <c r="ABV22" s="38"/>
      <c r="ABW22" s="38"/>
      <c r="ABX22" s="38"/>
      <c r="ABY22" s="38"/>
      <c r="ABZ22" s="38"/>
      <c r="ACA22" s="38"/>
      <c r="ACB22" s="38"/>
      <c r="ACC22" s="38"/>
      <c r="ACD22" s="38"/>
      <c r="ACE22" s="38"/>
      <c r="ACF22" s="38"/>
      <c r="ACG22" s="38"/>
      <c r="ACH22" s="38"/>
      <c r="ACI22" s="38"/>
      <c r="ACJ22" s="38"/>
      <c r="ACK22" s="38"/>
      <c r="ACL22" s="38"/>
      <c r="ACM22" s="38"/>
      <c r="ACN22" s="38"/>
      <c r="ACO22" s="38"/>
      <c r="ACP22" s="38"/>
      <c r="ACQ22" s="38"/>
      <c r="ACR22" s="38"/>
      <c r="ACS22" s="38"/>
      <c r="ACT22" s="38"/>
      <c r="ACU22" s="38"/>
      <c r="ACV22" s="38"/>
      <c r="ACW22" s="38"/>
      <c r="ACX22" s="38"/>
      <c r="ACY22" s="38"/>
      <c r="ACZ22" s="38"/>
      <c r="ADA22" s="38"/>
      <c r="ADB22" s="38"/>
      <c r="ADC22" s="38"/>
      <c r="ADD22" s="38"/>
      <c r="ADE22" s="38"/>
      <c r="ADF22" s="38"/>
      <c r="ADG22" s="38"/>
      <c r="ADH22" s="38"/>
      <c r="ADI22" s="38"/>
      <c r="ADJ22" s="38"/>
      <c r="ADK22" s="38"/>
      <c r="ADL22" s="38"/>
      <c r="ADM22" s="38"/>
      <c r="ADN22" s="38"/>
      <c r="ADO22" s="38"/>
      <c r="ADP22" s="38"/>
      <c r="ADQ22" s="38"/>
      <c r="ADR22" s="38"/>
      <c r="ADS22" s="38"/>
      <c r="ADT22" s="38"/>
      <c r="ADU22" s="38"/>
      <c r="ADV22" s="38"/>
      <c r="ADW22" s="38"/>
      <c r="ADX22" s="38"/>
      <c r="ADY22" s="38"/>
      <c r="ADZ22" s="38"/>
      <c r="AEA22" s="38"/>
      <c r="AEB22" s="38"/>
      <c r="AEC22" s="38"/>
      <c r="AED22" s="38"/>
      <c r="AEE22" s="38"/>
      <c r="AEF22" s="38"/>
      <c r="AEG22" s="38"/>
      <c r="AEH22" s="38"/>
      <c r="AEI22" s="38"/>
      <c r="AEJ22" s="38"/>
      <c r="AEK22" s="38"/>
      <c r="AEL22" s="38"/>
      <c r="AEM22" s="38"/>
      <c r="AEN22" s="38"/>
      <c r="AEO22" s="38"/>
      <c r="AEP22" s="38"/>
      <c r="AEQ22" s="38"/>
      <c r="AER22" s="38"/>
      <c r="AES22" s="38"/>
      <c r="AET22" s="38"/>
      <c r="AEU22" s="38"/>
      <c r="AEV22" s="38"/>
      <c r="AEW22" s="38"/>
      <c r="AEX22" s="38"/>
      <c r="AEY22" s="38"/>
      <c r="AEZ22" s="38"/>
      <c r="AFA22" s="38"/>
      <c r="AFB22" s="38"/>
      <c r="AFC22" s="38"/>
      <c r="AFD22" s="38"/>
      <c r="AFE22" s="38"/>
      <c r="AFF22" s="38"/>
      <c r="AFG22" s="38"/>
      <c r="AFH22" s="38"/>
      <c r="AFI22" s="38"/>
      <c r="AFJ22" s="38"/>
      <c r="AFK22" s="38"/>
      <c r="AFL22" s="38"/>
      <c r="AFM22" s="38"/>
      <c r="AFN22" s="38"/>
      <c r="AFO22" s="38"/>
      <c r="AFP22" s="38"/>
      <c r="AFQ22" s="38"/>
      <c r="AFR22" s="38"/>
      <c r="AFS22" s="38"/>
      <c r="AFT22" s="38"/>
      <c r="AFU22" s="38"/>
      <c r="AFV22" s="38"/>
      <c r="AFW22" s="38"/>
      <c r="AFX22" s="38"/>
      <c r="AFY22" s="38"/>
      <c r="AFZ22" s="38"/>
      <c r="AGA22" s="38"/>
      <c r="AGB22" s="38"/>
      <c r="AGC22" s="38"/>
      <c r="AGD22" s="38"/>
      <c r="AGE22" s="38"/>
      <c r="AGF22" s="38"/>
      <c r="AGG22" s="38"/>
      <c r="AGH22" s="38"/>
      <c r="AGI22" s="38"/>
      <c r="AGJ22" s="38"/>
      <c r="AGK22" s="38"/>
      <c r="AGL22" s="38"/>
      <c r="AGM22" s="38"/>
      <c r="AGN22" s="38"/>
      <c r="AGO22" s="38"/>
      <c r="AGP22" s="38"/>
      <c r="AGQ22" s="38"/>
      <c r="AGR22" s="38"/>
      <c r="AGS22" s="38"/>
      <c r="AGT22" s="38"/>
      <c r="AGU22" s="38"/>
      <c r="AGV22" s="38"/>
      <c r="AGW22" s="38"/>
      <c r="AGX22" s="38"/>
      <c r="AGY22" s="38"/>
      <c r="AGZ22" s="38"/>
      <c r="AHA22" s="38"/>
      <c r="AHB22" s="38"/>
      <c r="AHC22" s="38"/>
      <c r="AHD22" s="38"/>
      <c r="AHE22" s="38"/>
      <c r="AHF22" s="38"/>
      <c r="AHG22" s="38"/>
      <c r="AHH22" s="38"/>
      <c r="AHI22" s="38"/>
      <c r="AHJ22" s="38"/>
      <c r="AHK22" s="38"/>
      <c r="AHL22" s="38"/>
      <c r="AHM22" s="38"/>
      <c r="AHN22" s="38"/>
      <c r="AHO22" s="38"/>
      <c r="AHP22" s="38"/>
      <c r="AHQ22" s="38"/>
      <c r="AHR22" s="38"/>
      <c r="AHS22" s="38"/>
      <c r="AHT22" s="38"/>
      <c r="AHU22" s="38"/>
      <c r="AHV22" s="38"/>
      <c r="AHW22" s="38"/>
      <c r="AHX22" s="38"/>
      <c r="AHY22" s="38"/>
      <c r="AHZ22" s="38"/>
      <c r="AIA22" s="38"/>
      <c r="AIB22" s="38"/>
      <c r="AIC22" s="38"/>
      <c r="AID22" s="38"/>
      <c r="AIE22" s="38"/>
      <c r="AIF22" s="38"/>
      <c r="AIG22" s="38"/>
      <c r="AIH22" s="38"/>
      <c r="AII22" s="38"/>
      <c r="AIJ22" s="38"/>
      <c r="AIK22" s="38"/>
      <c r="AIL22" s="38"/>
      <c r="AIM22" s="38"/>
      <c r="AIN22" s="38"/>
      <c r="AIO22" s="38"/>
      <c r="AIP22" s="38"/>
      <c r="AIQ22" s="38"/>
      <c r="AIR22" s="38"/>
      <c r="AIS22" s="38"/>
      <c r="AIT22" s="38"/>
      <c r="AIU22" s="38"/>
      <c r="AIV22" s="38"/>
      <c r="AIW22" s="38"/>
      <c r="AIX22" s="38"/>
      <c r="AIY22" s="38"/>
      <c r="AIZ22" s="38"/>
      <c r="AJA22" s="38"/>
      <c r="AJB22" s="38"/>
      <c r="AJC22" s="38"/>
      <c r="AJD22" s="38"/>
      <c r="AJE22" s="38"/>
      <c r="AJF22" s="38"/>
      <c r="AJG22" s="38"/>
      <c r="AJH22" s="38"/>
      <c r="AJI22" s="38"/>
      <c r="AJJ22" s="38"/>
      <c r="AJK22" s="38"/>
      <c r="AJL22" s="38"/>
      <c r="AJM22" s="38"/>
      <c r="AJN22" s="38"/>
      <c r="AJO22" s="38"/>
      <c r="AJP22" s="38"/>
      <c r="AJQ22" s="38"/>
      <c r="AJR22" s="38"/>
      <c r="AJS22" s="38"/>
      <c r="AJT22" s="38"/>
      <c r="AJU22" s="38"/>
      <c r="AJV22" s="38"/>
      <c r="AJW22" s="38"/>
      <c r="AJX22" s="38"/>
      <c r="AJY22" s="38"/>
      <c r="AJZ22" s="38"/>
      <c r="AKA22" s="38"/>
      <c r="AKB22" s="38"/>
      <c r="AKC22" s="38"/>
      <c r="AKD22" s="38"/>
      <c r="AKE22" s="38"/>
      <c r="AKF22" s="38"/>
      <c r="AKG22" s="38"/>
      <c r="AKH22" s="38"/>
      <c r="AKI22" s="38"/>
      <c r="AKJ22" s="38"/>
      <c r="AKK22" s="38"/>
      <c r="AKL22" s="38"/>
      <c r="AKM22" s="38"/>
      <c r="AKN22" s="38"/>
      <c r="AKO22" s="38"/>
      <c r="AKP22" s="38"/>
      <c r="AKQ22" s="38"/>
      <c r="AKR22" s="38"/>
      <c r="AKS22" s="38"/>
      <c r="AKT22" s="38"/>
      <c r="AKU22" s="38"/>
      <c r="AKV22" s="38"/>
      <c r="AKW22" s="38"/>
      <c r="AKX22" s="38"/>
      <c r="AKY22" s="38"/>
      <c r="AKZ22" s="38"/>
      <c r="ALA22" s="38"/>
      <c r="ALB22" s="38"/>
      <c r="ALC22" s="38"/>
      <c r="ALD22" s="38"/>
      <c r="ALE22" s="38"/>
      <c r="ALF22" s="38"/>
      <c r="ALG22" s="38"/>
      <c r="ALH22" s="38"/>
      <c r="ALI22" s="38"/>
      <c r="ALJ22" s="38"/>
      <c r="ALK22" s="38"/>
      <c r="ALL22" s="38"/>
      <c r="ALM22" s="38"/>
      <c r="ALN22" s="38"/>
      <c r="ALO22" s="38"/>
      <c r="ALP22" s="38"/>
      <c r="ALQ22" s="38"/>
      <c r="ALR22" s="38"/>
      <c r="ALS22" s="38"/>
      <c r="ALT22" s="38"/>
      <c r="ALU22" s="38"/>
      <c r="ALV22" s="38"/>
      <c r="ALW22" s="38"/>
      <c r="ALX22" s="38"/>
      <c r="ALY22" s="38"/>
      <c r="ALZ22" s="38"/>
      <c r="AMA22" s="38"/>
      <c r="AMB22" s="38"/>
      <c r="AMC22" s="38"/>
      <c r="AMD22" s="38"/>
      <c r="AME22" s="38"/>
      <c r="AMF22" s="38"/>
      <c r="AMG22" s="38"/>
      <c r="AMH22" s="38"/>
      <c r="AMI22" s="38"/>
      <c r="AMJ22" s="38"/>
      <c r="AMK22" s="38"/>
      <c r="AML22" s="38"/>
      <c r="AMM22" s="38"/>
      <c r="AMN22" s="38"/>
      <c r="AMO22" s="38"/>
      <c r="AMP22" s="38"/>
      <c r="AMQ22" s="38"/>
      <c r="AMR22" s="38"/>
      <c r="AMS22" s="38"/>
      <c r="AMT22" s="38"/>
      <c r="AMU22" s="38"/>
      <c r="AMV22" s="38"/>
      <c r="AMW22" s="38"/>
      <c r="AMX22" s="38"/>
      <c r="AMY22" s="38"/>
      <c r="AMZ22" s="38"/>
      <c r="ANA22" s="38"/>
      <c r="ANB22" s="38"/>
      <c r="ANC22" s="38"/>
      <c r="AND22" s="38"/>
      <c r="ANE22" s="38"/>
      <c r="ANF22" s="38"/>
      <c r="ANG22" s="38"/>
      <c r="ANH22" s="38"/>
      <c r="ANI22" s="38"/>
      <c r="ANJ22" s="38"/>
      <c r="ANK22" s="38"/>
      <c r="ANL22" s="38"/>
    </row>
    <row r="23" spans="1:1052" ht="15.75" customHeight="1" outlineLevel="1">
      <c r="A23" s="274"/>
      <c r="B23" s="742"/>
      <c r="C23" s="310"/>
      <c r="D23" s="311"/>
      <c r="E23" s="312"/>
      <c r="F23" s="313"/>
      <c r="G23" s="314"/>
      <c r="H23" s="322"/>
      <c r="I23" s="328" t="str">
        <f t="shared" si="27"/>
        <v/>
      </c>
      <c r="J23" s="96"/>
      <c r="K23" s="419"/>
      <c r="L23" s="264"/>
      <c r="M23" s="331" t="str">
        <f t="shared" si="1"/>
        <v/>
      </c>
      <c r="N23" s="134" t="str">
        <f t="shared" si="28"/>
        <v/>
      </c>
      <c r="O23" s="328" t="str">
        <f t="shared" ref="O23" si="30">IF(N23&lt;&gt;"",N23*$O$5,"")</f>
        <v/>
      </c>
      <c r="P23" s="102"/>
      <c r="Q23" s="109"/>
      <c r="R23" s="106"/>
      <c r="S23" s="99">
        <f t="shared" si="5"/>
        <v>0</v>
      </c>
      <c r="T23" s="102"/>
      <c r="U23" s="109"/>
      <c r="V23" s="106"/>
      <c r="W23" s="99">
        <f t="shared" si="6"/>
        <v>0</v>
      </c>
      <c r="X23" s="331">
        <f t="shared" si="7"/>
        <v>0</v>
      </c>
      <c r="Y23" s="688"/>
      <c r="Z23" s="681"/>
      <c r="AA23"/>
      <c r="AB23"/>
      <c r="AC23"/>
      <c r="AD23"/>
      <c r="AE23"/>
      <c r="AF23"/>
      <c r="AG23"/>
      <c r="AH23"/>
      <c r="AI23"/>
      <c r="AJ23" s="38"/>
      <c r="AK23" s="40"/>
      <c r="AL23" s="40"/>
      <c r="AM23" s="40"/>
      <c r="AN23" s="40"/>
      <c r="AO23" s="40"/>
      <c r="AP23" s="40"/>
      <c r="AQ23" s="40"/>
      <c r="AR23" s="40"/>
      <c r="AS23" s="40"/>
      <c r="AT23" s="40"/>
      <c r="AU23" s="41"/>
      <c r="AV23" s="41"/>
      <c r="AW23" s="41"/>
      <c r="AX23" s="41"/>
      <c r="AY23" s="41"/>
      <c r="AZ23" s="41"/>
      <c r="BA23" s="41"/>
      <c r="BB23" s="41"/>
      <c r="BC23" s="41"/>
      <c r="BD23" s="41"/>
      <c r="BE23" s="41"/>
      <c r="BF23" s="41"/>
      <c r="BG23" s="41"/>
      <c r="BH23" s="41"/>
      <c r="BI23" s="41"/>
      <c r="BJ23" s="41"/>
      <c r="BK23" s="41"/>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c r="LY23" s="38"/>
      <c r="LZ23" s="38"/>
      <c r="MA23" s="38"/>
      <c r="MB23" s="38"/>
      <c r="MC23" s="38"/>
      <c r="MD23" s="38"/>
      <c r="ME23" s="38"/>
      <c r="MF23" s="38"/>
      <c r="MG23" s="38"/>
      <c r="MH23" s="38"/>
      <c r="MI23" s="38"/>
      <c r="MJ23" s="38"/>
      <c r="MK23" s="38"/>
      <c r="ML23" s="38"/>
      <c r="MM23" s="38"/>
      <c r="MN23" s="38"/>
      <c r="MO23" s="38"/>
      <c r="MP23" s="38"/>
      <c r="MQ23" s="38"/>
      <c r="MR23" s="38"/>
      <c r="MS23" s="38"/>
      <c r="MT23" s="38"/>
      <c r="MU23" s="38"/>
      <c r="MV23" s="38"/>
      <c r="MW23" s="38"/>
      <c r="MX23" s="38"/>
      <c r="MY23" s="38"/>
      <c r="MZ23" s="38"/>
      <c r="NA23" s="38"/>
      <c r="NB23" s="38"/>
      <c r="NC23" s="38"/>
      <c r="ND23" s="38"/>
      <c r="NE23" s="38"/>
      <c r="NF23" s="38"/>
      <c r="NG23" s="38"/>
      <c r="NH23" s="38"/>
      <c r="NI23" s="38"/>
      <c r="NJ23" s="38"/>
      <c r="NK23" s="38"/>
      <c r="NL23" s="38"/>
      <c r="NM23" s="38"/>
      <c r="NN23" s="38"/>
      <c r="NO23" s="38"/>
      <c r="NP23" s="38"/>
      <c r="NQ23" s="38"/>
      <c r="NR23" s="38"/>
      <c r="NS23" s="38"/>
      <c r="NT23" s="38"/>
      <c r="NU23" s="38"/>
      <c r="NV23" s="38"/>
      <c r="NW23" s="38"/>
      <c r="NX23" s="38"/>
      <c r="NY23" s="38"/>
      <c r="NZ23" s="38"/>
      <c r="OA23" s="38"/>
      <c r="OB23" s="38"/>
      <c r="OC23" s="38"/>
      <c r="OD23" s="38"/>
      <c r="OE23" s="38"/>
      <c r="OF23" s="38"/>
      <c r="OG23" s="38"/>
      <c r="OH23" s="38"/>
      <c r="OI23" s="38"/>
      <c r="OJ23" s="38"/>
      <c r="OK23" s="38"/>
      <c r="OL23" s="38"/>
      <c r="OM23" s="38"/>
      <c r="ON23" s="38"/>
      <c r="OO23" s="38"/>
      <c r="OP23" s="38"/>
      <c r="OQ23" s="38"/>
      <c r="OR23" s="38"/>
      <c r="OS23" s="38"/>
      <c r="OT23" s="38"/>
      <c r="OU23" s="38"/>
      <c r="OV23" s="38"/>
      <c r="OW23" s="38"/>
      <c r="OX23" s="38"/>
      <c r="OY23" s="38"/>
      <c r="OZ23" s="38"/>
      <c r="PA23" s="38"/>
      <c r="PB23" s="38"/>
      <c r="PC23" s="38"/>
      <c r="PD23" s="38"/>
      <c r="PE23" s="38"/>
      <c r="PF23" s="38"/>
      <c r="PG23" s="38"/>
      <c r="PH23" s="38"/>
      <c r="PI23" s="38"/>
      <c r="PJ23" s="38"/>
      <c r="PK23" s="38"/>
      <c r="PL23" s="38"/>
      <c r="PM23" s="38"/>
      <c r="PN23" s="38"/>
      <c r="PO23" s="38"/>
      <c r="PP23" s="38"/>
      <c r="PQ23" s="38"/>
      <c r="PR23" s="38"/>
      <c r="PS23" s="38"/>
      <c r="PT23" s="38"/>
      <c r="PU23" s="38"/>
      <c r="PV23" s="38"/>
      <c r="PW23" s="38"/>
      <c r="PX23" s="38"/>
      <c r="PY23" s="38"/>
      <c r="PZ23" s="38"/>
      <c r="QA23" s="38"/>
      <c r="QB23" s="38"/>
      <c r="QC23" s="38"/>
      <c r="QD23" s="38"/>
      <c r="QE23" s="38"/>
      <c r="QF23" s="38"/>
      <c r="QG23" s="38"/>
      <c r="QH23" s="38"/>
      <c r="QI23" s="38"/>
      <c r="QJ23" s="38"/>
      <c r="QK23" s="38"/>
      <c r="QL23" s="38"/>
      <c r="QM23" s="38"/>
      <c r="QN23" s="38"/>
      <c r="QO23" s="38"/>
      <c r="QP23" s="38"/>
      <c r="QQ23" s="38"/>
      <c r="QR23" s="38"/>
      <c r="QS23" s="38"/>
      <c r="QT23" s="38"/>
      <c r="QU23" s="38"/>
      <c r="QV23" s="38"/>
      <c r="QW23" s="38"/>
      <c r="QX23" s="38"/>
      <c r="QY23" s="38"/>
      <c r="QZ23" s="38"/>
      <c r="RA23" s="38"/>
      <c r="RB23" s="38"/>
      <c r="RC23" s="38"/>
      <c r="RD23" s="38"/>
      <c r="RE23" s="38"/>
      <c r="RF23" s="38"/>
      <c r="RG23" s="38"/>
      <c r="RH23" s="38"/>
      <c r="RI23" s="38"/>
      <c r="RJ23" s="38"/>
      <c r="RK23" s="38"/>
      <c r="RL23" s="38"/>
      <c r="RM23" s="38"/>
      <c r="RN23" s="38"/>
      <c r="RO23" s="38"/>
      <c r="RP23" s="38"/>
      <c r="RQ23" s="38"/>
      <c r="RR23" s="38"/>
      <c r="RS23" s="38"/>
      <c r="RT23" s="38"/>
      <c r="RU23" s="38"/>
      <c r="RV23" s="38"/>
      <c r="RW23" s="38"/>
      <c r="RX23" s="38"/>
      <c r="RY23" s="38"/>
      <c r="RZ23" s="38"/>
      <c r="SA23" s="38"/>
      <c r="SB23" s="38"/>
      <c r="SC23" s="38"/>
      <c r="SD23" s="38"/>
      <c r="SE23" s="38"/>
      <c r="SF23" s="38"/>
      <c r="SG23" s="38"/>
      <c r="SH23" s="38"/>
      <c r="SI23" s="38"/>
      <c r="SJ23" s="38"/>
      <c r="SK23" s="38"/>
      <c r="SL23" s="38"/>
      <c r="SM23" s="38"/>
      <c r="SN23" s="38"/>
      <c r="SO23" s="38"/>
      <c r="SP23" s="38"/>
      <c r="SQ23" s="38"/>
      <c r="SR23" s="38"/>
      <c r="SS23" s="38"/>
      <c r="ST23" s="38"/>
      <c r="SU23" s="38"/>
      <c r="SV23" s="38"/>
      <c r="SW23" s="38"/>
      <c r="SX23" s="38"/>
      <c r="SY23" s="38"/>
      <c r="SZ23" s="38"/>
      <c r="TA23" s="38"/>
      <c r="TB23" s="38"/>
      <c r="TC23" s="38"/>
      <c r="TD23" s="38"/>
      <c r="TE23" s="38"/>
      <c r="TF23" s="38"/>
      <c r="TG23" s="38"/>
      <c r="TH23" s="38"/>
      <c r="TI23" s="38"/>
      <c r="TJ23" s="38"/>
      <c r="TK23" s="38"/>
      <c r="TL23" s="38"/>
      <c r="TM23" s="38"/>
      <c r="TN23" s="38"/>
      <c r="TO23" s="38"/>
      <c r="TP23" s="38"/>
      <c r="TQ23" s="38"/>
      <c r="TR23" s="38"/>
      <c r="TS23" s="38"/>
      <c r="TT23" s="38"/>
      <c r="TU23" s="38"/>
      <c r="TV23" s="38"/>
      <c r="TW23" s="38"/>
      <c r="TX23" s="38"/>
      <c r="TY23" s="38"/>
      <c r="TZ23" s="38"/>
      <c r="UA23" s="38"/>
      <c r="UB23" s="38"/>
      <c r="UC23" s="38"/>
      <c r="UD23" s="38"/>
      <c r="UE23" s="38"/>
      <c r="UF23" s="38"/>
      <c r="UG23" s="38"/>
      <c r="UH23" s="38"/>
      <c r="UI23" s="38"/>
      <c r="UJ23" s="38"/>
      <c r="UK23" s="38"/>
      <c r="UL23" s="38"/>
      <c r="UM23" s="38"/>
      <c r="UN23" s="38"/>
      <c r="UO23" s="38"/>
      <c r="UP23" s="38"/>
      <c r="UQ23" s="38"/>
      <c r="UR23" s="38"/>
      <c r="US23" s="38"/>
      <c r="UT23" s="38"/>
      <c r="UU23" s="38"/>
      <c r="UV23" s="38"/>
      <c r="UW23" s="38"/>
      <c r="UX23" s="38"/>
      <c r="UY23" s="38"/>
      <c r="UZ23" s="38"/>
      <c r="VA23" s="38"/>
      <c r="VB23" s="38"/>
      <c r="VC23" s="38"/>
      <c r="VD23" s="38"/>
      <c r="VE23" s="38"/>
      <c r="VF23" s="38"/>
      <c r="VG23" s="38"/>
      <c r="VH23" s="38"/>
      <c r="VI23" s="38"/>
      <c r="VJ23" s="38"/>
      <c r="VK23" s="38"/>
      <c r="VL23" s="38"/>
      <c r="VM23" s="38"/>
      <c r="VN23" s="38"/>
      <c r="VO23" s="38"/>
      <c r="VP23" s="38"/>
      <c r="VQ23" s="38"/>
      <c r="VR23" s="38"/>
      <c r="VS23" s="38"/>
      <c r="VT23" s="38"/>
      <c r="VU23" s="38"/>
      <c r="VV23" s="38"/>
      <c r="VW23" s="38"/>
      <c r="VX23" s="38"/>
      <c r="VY23" s="38"/>
      <c r="VZ23" s="38"/>
      <c r="WA23" s="38"/>
      <c r="WB23" s="38"/>
      <c r="WC23" s="38"/>
      <c r="WD23" s="38"/>
      <c r="WE23" s="38"/>
      <c r="WF23" s="38"/>
      <c r="WG23" s="38"/>
      <c r="WH23" s="38"/>
      <c r="WI23" s="38"/>
      <c r="WJ23" s="38"/>
      <c r="WK23" s="38"/>
      <c r="WL23" s="38"/>
      <c r="WM23" s="38"/>
      <c r="WN23" s="38"/>
      <c r="WO23" s="38"/>
      <c r="WP23" s="38"/>
      <c r="WQ23" s="38"/>
      <c r="WR23" s="38"/>
      <c r="WS23" s="38"/>
      <c r="WT23" s="38"/>
      <c r="WU23" s="38"/>
      <c r="WV23" s="38"/>
      <c r="WW23" s="38"/>
      <c r="WX23" s="38"/>
      <c r="WY23" s="38"/>
      <c r="WZ23" s="38"/>
      <c r="XA23" s="38"/>
      <c r="XB23" s="38"/>
      <c r="XC23" s="38"/>
      <c r="XD23" s="38"/>
      <c r="XE23" s="38"/>
      <c r="XF23" s="38"/>
      <c r="XG23" s="38"/>
      <c r="XH23" s="38"/>
      <c r="XI23" s="38"/>
      <c r="XJ23" s="38"/>
      <c r="XK23" s="38"/>
      <c r="XL23" s="38"/>
      <c r="XM23" s="38"/>
      <c r="XN23" s="38"/>
      <c r="XO23" s="38"/>
      <c r="XP23" s="38"/>
      <c r="XQ23" s="38"/>
      <c r="XR23" s="38"/>
      <c r="XS23" s="38"/>
      <c r="XT23" s="38"/>
      <c r="XU23" s="38"/>
      <c r="XV23" s="38"/>
      <c r="XW23" s="38"/>
      <c r="XX23" s="38"/>
      <c r="XY23" s="38"/>
      <c r="XZ23" s="38"/>
      <c r="YA23" s="38"/>
      <c r="YB23" s="38"/>
      <c r="YC23" s="38"/>
      <c r="YD23" s="38"/>
      <c r="YE23" s="38"/>
      <c r="YF23" s="38"/>
      <c r="YG23" s="38"/>
      <c r="YH23" s="38"/>
      <c r="YI23" s="38"/>
      <c r="YJ23" s="38"/>
      <c r="YK23" s="38"/>
      <c r="YL23" s="38"/>
      <c r="YM23" s="38"/>
      <c r="YN23" s="38"/>
      <c r="YO23" s="38"/>
      <c r="YP23" s="38"/>
      <c r="YQ23" s="38"/>
      <c r="YR23" s="38"/>
      <c r="YS23" s="38"/>
      <c r="YT23" s="38"/>
      <c r="YU23" s="38"/>
      <c r="YV23" s="38"/>
      <c r="YW23" s="38"/>
      <c r="YX23" s="38"/>
      <c r="YY23" s="38"/>
      <c r="YZ23" s="38"/>
      <c r="ZA23" s="38"/>
      <c r="ZB23" s="38"/>
      <c r="ZC23" s="38"/>
      <c r="ZD23" s="38"/>
      <c r="ZE23" s="38"/>
      <c r="ZF23" s="38"/>
      <c r="ZG23" s="38"/>
      <c r="ZH23" s="38"/>
      <c r="ZI23" s="38"/>
      <c r="ZJ23" s="38"/>
      <c r="ZK23" s="38"/>
      <c r="ZL23" s="38"/>
      <c r="ZM23" s="38"/>
      <c r="ZN23" s="38"/>
      <c r="ZO23" s="38"/>
      <c r="ZP23" s="38"/>
      <c r="ZQ23" s="38"/>
      <c r="ZR23" s="38"/>
      <c r="ZS23" s="38"/>
      <c r="ZT23" s="38"/>
      <c r="ZU23" s="38"/>
      <c r="ZV23" s="38"/>
      <c r="ZW23" s="38"/>
      <c r="ZX23" s="38"/>
      <c r="ZY23" s="38"/>
      <c r="ZZ23" s="38"/>
      <c r="AAA23" s="38"/>
      <c r="AAB23" s="38"/>
      <c r="AAC23" s="38"/>
      <c r="AAD23" s="38"/>
      <c r="AAE23" s="38"/>
      <c r="AAF23" s="38"/>
      <c r="AAG23" s="38"/>
      <c r="AAH23" s="38"/>
      <c r="AAI23" s="38"/>
      <c r="AAJ23" s="38"/>
      <c r="AAK23" s="38"/>
      <c r="AAL23" s="38"/>
      <c r="AAM23" s="38"/>
      <c r="AAN23" s="38"/>
      <c r="AAO23" s="38"/>
      <c r="AAP23" s="38"/>
      <c r="AAQ23" s="38"/>
      <c r="AAR23" s="38"/>
      <c r="AAS23" s="38"/>
      <c r="AAT23" s="38"/>
      <c r="AAU23" s="38"/>
      <c r="AAV23" s="38"/>
      <c r="AAW23" s="38"/>
      <c r="AAX23" s="38"/>
      <c r="AAY23" s="38"/>
      <c r="AAZ23" s="38"/>
      <c r="ABA23" s="38"/>
      <c r="ABB23" s="38"/>
      <c r="ABC23" s="38"/>
      <c r="ABD23" s="38"/>
      <c r="ABE23" s="38"/>
      <c r="ABF23" s="38"/>
      <c r="ABG23" s="38"/>
      <c r="ABH23" s="38"/>
      <c r="ABI23" s="38"/>
      <c r="ABJ23" s="38"/>
      <c r="ABK23" s="38"/>
      <c r="ABL23" s="38"/>
      <c r="ABM23" s="38"/>
      <c r="ABN23" s="38"/>
      <c r="ABO23" s="38"/>
      <c r="ABP23" s="38"/>
      <c r="ABQ23" s="38"/>
      <c r="ABR23" s="38"/>
      <c r="ABS23" s="38"/>
      <c r="ABT23" s="38"/>
      <c r="ABU23" s="38"/>
      <c r="ABV23" s="38"/>
      <c r="ABW23" s="38"/>
      <c r="ABX23" s="38"/>
      <c r="ABY23" s="38"/>
      <c r="ABZ23" s="38"/>
      <c r="ACA23" s="38"/>
      <c r="ACB23" s="38"/>
      <c r="ACC23" s="38"/>
      <c r="ACD23" s="38"/>
      <c r="ACE23" s="38"/>
      <c r="ACF23" s="38"/>
      <c r="ACG23" s="38"/>
      <c r="ACH23" s="38"/>
      <c r="ACI23" s="38"/>
      <c r="ACJ23" s="38"/>
      <c r="ACK23" s="38"/>
      <c r="ACL23" s="38"/>
      <c r="ACM23" s="38"/>
      <c r="ACN23" s="38"/>
      <c r="ACO23" s="38"/>
      <c r="ACP23" s="38"/>
      <c r="ACQ23" s="38"/>
      <c r="ACR23" s="38"/>
      <c r="ACS23" s="38"/>
      <c r="ACT23" s="38"/>
      <c r="ACU23" s="38"/>
      <c r="ACV23" s="38"/>
      <c r="ACW23" s="38"/>
      <c r="ACX23" s="38"/>
      <c r="ACY23" s="38"/>
      <c r="ACZ23" s="38"/>
      <c r="ADA23" s="38"/>
      <c r="ADB23" s="38"/>
      <c r="ADC23" s="38"/>
      <c r="ADD23" s="38"/>
      <c r="ADE23" s="38"/>
      <c r="ADF23" s="38"/>
      <c r="ADG23" s="38"/>
      <c r="ADH23" s="38"/>
      <c r="ADI23" s="38"/>
      <c r="ADJ23" s="38"/>
      <c r="ADK23" s="38"/>
      <c r="ADL23" s="38"/>
      <c r="ADM23" s="38"/>
      <c r="ADN23" s="38"/>
      <c r="ADO23" s="38"/>
      <c r="ADP23" s="38"/>
      <c r="ADQ23" s="38"/>
      <c r="ADR23" s="38"/>
      <c r="ADS23" s="38"/>
      <c r="ADT23" s="38"/>
      <c r="ADU23" s="38"/>
      <c r="ADV23" s="38"/>
      <c r="ADW23" s="38"/>
      <c r="ADX23" s="38"/>
      <c r="ADY23" s="38"/>
      <c r="ADZ23" s="38"/>
      <c r="AEA23" s="38"/>
      <c r="AEB23" s="38"/>
      <c r="AEC23" s="38"/>
      <c r="AED23" s="38"/>
      <c r="AEE23" s="38"/>
      <c r="AEF23" s="38"/>
      <c r="AEG23" s="38"/>
      <c r="AEH23" s="38"/>
      <c r="AEI23" s="38"/>
      <c r="AEJ23" s="38"/>
      <c r="AEK23" s="38"/>
      <c r="AEL23" s="38"/>
      <c r="AEM23" s="38"/>
      <c r="AEN23" s="38"/>
      <c r="AEO23" s="38"/>
      <c r="AEP23" s="38"/>
      <c r="AEQ23" s="38"/>
      <c r="AER23" s="38"/>
      <c r="AES23" s="38"/>
      <c r="AET23" s="38"/>
      <c r="AEU23" s="38"/>
      <c r="AEV23" s="38"/>
      <c r="AEW23" s="38"/>
      <c r="AEX23" s="38"/>
      <c r="AEY23" s="38"/>
      <c r="AEZ23" s="38"/>
      <c r="AFA23" s="38"/>
      <c r="AFB23" s="38"/>
      <c r="AFC23" s="38"/>
      <c r="AFD23" s="38"/>
      <c r="AFE23" s="38"/>
      <c r="AFF23" s="38"/>
      <c r="AFG23" s="38"/>
      <c r="AFH23" s="38"/>
      <c r="AFI23" s="38"/>
      <c r="AFJ23" s="38"/>
      <c r="AFK23" s="38"/>
      <c r="AFL23" s="38"/>
      <c r="AFM23" s="38"/>
      <c r="AFN23" s="38"/>
      <c r="AFO23" s="38"/>
      <c r="AFP23" s="38"/>
      <c r="AFQ23" s="38"/>
      <c r="AFR23" s="38"/>
      <c r="AFS23" s="38"/>
      <c r="AFT23" s="38"/>
      <c r="AFU23" s="38"/>
      <c r="AFV23" s="38"/>
      <c r="AFW23" s="38"/>
      <c r="AFX23" s="38"/>
      <c r="AFY23" s="38"/>
      <c r="AFZ23" s="38"/>
      <c r="AGA23" s="38"/>
      <c r="AGB23" s="38"/>
      <c r="AGC23" s="38"/>
      <c r="AGD23" s="38"/>
      <c r="AGE23" s="38"/>
      <c r="AGF23" s="38"/>
      <c r="AGG23" s="38"/>
      <c r="AGH23" s="38"/>
      <c r="AGI23" s="38"/>
      <c r="AGJ23" s="38"/>
      <c r="AGK23" s="38"/>
      <c r="AGL23" s="38"/>
      <c r="AGM23" s="38"/>
      <c r="AGN23" s="38"/>
      <c r="AGO23" s="38"/>
      <c r="AGP23" s="38"/>
      <c r="AGQ23" s="38"/>
      <c r="AGR23" s="38"/>
      <c r="AGS23" s="38"/>
      <c r="AGT23" s="38"/>
      <c r="AGU23" s="38"/>
      <c r="AGV23" s="38"/>
      <c r="AGW23" s="38"/>
      <c r="AGX23" s="38"/>
      <c r="AGY23" s="38"/>
      <c r="AGZ23" s="38"/>
      <c r="AHA23" s="38"/>
      <c r="AHB23" s="38"/>
      <c r="AHC23" s="38"/>
      <c r="AHD23" s="38"/>
      <c r="AHE23" s="38"/>
      <c r="AHF23" s="38"/>
      <c r="AHG23" s="38"/>
      <c r="AHH23" s="38"/>
      <c r="AHI23" s="38"/>
      <c r="AHJ23" s="38"/>
      <c r="AHK23" s="38"/>
      <c r="AHL23" s="38"/>
      <c r="AHM23" s="38"/>
      <c r="AHN23" s="38"/>
      <c r="AHO23" s="38"/>
      <c r="AHP23" s="38"/>
      <c r="AHQ23" s="38"/>
      <c r="AHR23" s="38"/>
      <c r="AHS23" s="38"/>
      <c r="AHT23" s="38"/>
      <c r="AHU23" s="38"/>
      <c r="AHV23" s="38"/>
      <c r="AHW23" s="38"/>
      <c r="AHX23" s="38"/>
      <c r="AHY23" s="38"/>
      <c r="AHZ23" s="38"/>
      <c r="AIA23" s="38"/>
      <c r="AIB23" s="38"/>
      <c r="AIC23" s="38"/>
      <c r="AID23" s="38"/>
      <c r="AIE23" s="38"/>
      <c r="AIF23" s="38"/>
      <c r="AIG23" s="38"/>
      <c r="AIH23" s="38"/>
      <c r="AII23" s="38"/>
      <c r="AIJ23" s="38"/>
      <c r="AIK23" s="38"/>
      <c r="AIL23" s="38"/>
      <c r="AIM23" s="38"/>
      <c r="AIN23" s="38"/>
      <c r="AIO23" s="38"/>
      <c r="AIP23" s="38"/>
      <c r="AIQ23" s="38"/>
      <c r="AIR23" s="38"/>
      <c r="AIS23" s="38"/>
      <c r="AIT23" s="38"/>
      <c r="AIU23" s="38"/>
      <c r="AIV23" s="38"/>
      <c r="AIW23" s="38"/>
      <c r="AIX23" s="38"/>
      <c r="AIY23" s="38"/>
      <c r="AIZ23" s="38"/>
      <c r="AJA23" s="38"/>
      <c r="AJB23" s="38"/>
      <c r="AJC23" s="38"/>
      <c r="AJD23" s="38"/>
      <c r="AJE23" s="38"/>
      <c r="AJF23" s="38"/>
      <c r="AJG23" s="38"/>
      <c r="AJH23" s="38"/>
      <c r="AJI23" s="38"/>
      <c r="AJJ23" s="38"/>
      <c r="AJK23" s="38"/>
      <c r="AJL23" s="38"/>
      <c r="AJM23" s="38"/>
      <c r="AJN23" s="38"/>
      <c r="AJO23" s="38"/>
      <c r="AJP23" s="38"/>
      <c r="AJQ23" s="38"/>
      <c r="AJR23" s="38"/>
      <c r="AJS23" s="38"/>
      <c r="AJT23" s="38"/>
      <c r="AJU23" s="38"/>
      <c r="AJV23" s="38"/>
      <c r="AJW23" s="38"/>
      <c r="AJX23" s="38"/>
      <c r="AJY23" s="38"/>
      <c r="AJZ23" s="38"/>
      <c r="AKA23" s="38"/>
      <c r="AKB23" s="38"/>
      <c r="AKC23" s="38"/>
      <c r="AKD23" s="38"/>
      <c r="AKE23" s="38"/>
      <c r="AKF23" s="38"/>
      <c r="AKG23" s="38"/>
      <c r="AKH23" s="38"/>
      <c r="AKI23" s="38"/>
      <c r="AKJ23" s="38"/>
      <c r="AKK23" s="38"/>
      <c r="AKL23" s="38"/>
      <c r="AKM23" s="38"/>
      <c r="AKN23" s="38"/>
      <c r="AKO23" s="38"/>
      <c r="AKP23" s="38"/>
      <c r="AKQ23" s="38"/>
      <c r="AKR23" s="38"/>
      <c r="AKS23" s="38"/>
      <c r="AKT23" s="38"/>
      <c r="AKU23" s="38"/>
      <c r="AKV23" s="38"/>
      <c r="AKW23" s="38"/>
      <c r="AKX23" s="38"/>
      <c r="AKY23" s="38"/>
      <c r="AKZ23" s="38"/>
      <c r="ALA23" s="38"/>
      <c r="ALB23" s="38"/>
      <c r="ALC23" s="38"/>
      <c r="ALD23" s="38"/>
      <c r="ALE23" s="38"/>
      <c r="ALF23" s="38"/>
      <c r="ALG23" s="38"/>
      <c r="ALH23" s="38"/>
      <c r="ALI23" s="38"/>
      <c r="ALJ23" s="38"/>
      <c r="ALK23" s="38"/>
      <c r="ALL23" s="38"/>
      <c r="ALM23" s="38"/>
      <c r="ALN23" s="38"/>
      <c r="ALO23" s="38"/>
      <c r="ALP23" s="38"/>
      <c r="ALQ23" s="38"/>
      <c r="ALR23" s="38"/>
      <c r="ALS23" s="38"/>
      <c r="ALT23" s="38"/>
      <c r="ALU23" s="38"/>
      <c r="ALV23" s="38"/>
      <c r="ALW23" s="38"/>
      <c r="ALX23" s="38"/>
      <c r="ALY23" s="38"/>
      <c r="ALZ23" s="38"/>
      <c r="AMA23" s="38"/>
      <c r="AMB23" s="38"/>
      <c r="AMC23" s="38"/>
      <c r="AMD23" s="38"/>
      <c r="AME23" s="38"/>
      <c r="AMF23" s="38"/>
      <c r="AMG23" s="38"/>
      <c r="AMH23" s="38"/>
      <c r="AMI23" s="38"/>
      <c r="AMJ23" s="38"/>
      <c r="AMK23" s="38"/>
      <c r="AML23" s="38"/>
      <c r="AMM23" s="38"/>
      <c r="AMN23" s="38"/>
      <c r="AMO23" s="38"/>
      <c r="AMP23" s="38"/>
      <c r="AMQ23" s="38"/>
      <c r="AMR23" s="38"/>
      <c r="AMS23" s="38"/>
      <c r="AMT23" s="38"/>
      <c r="AMU23" s="38"/>
      <c r="AMV23" s="38"/>
      <c r="AMW23" s="38"/>
      <c r="AMX23" s="38"/>
      <c r="AMY23" s="38"/>
      <c r="AMZ23" s="38"/>
      <c r="ANA23" s="38"/>
      <c r="ANB23" s="38"/>
      <c r="ANC23" s="38"/>
      <c r="AND23" s="38"/>
      <c r="ANE23" s="38"/>
      <c r="ANF23" s="38"/>
      <c r="ANG23" s="38"/>
      <c r="ANH23" s="38"/>
      <c r="ANI23" s="38"/>
      <c r="ANJ23" s="38"/>
      <c r="ANK23" s="38"/>
      <c r="ANL23" s="38"/>
    </row>
    <row r="24" spans="1:1052" s="445" customFormat="1" ht="15.75" customHeight="1" outlineLevel="1">
      <c r="A24" s="274"/>
      <c r="B24" s="742"/>
      <c r="C24" s="310"/>
      <c r="D24" s="311"/>
      <c r="E24" s="312"/>
      <c r="F24" s="313"/>
      <c r="G24" s="314"/>
      <c r="H24" s="322"/>
      <c r="I24" s="328" t="str">
        <f t="shared" si="27"/>
        <v/>
      </c>
      <c r="J24" s="96"/>
      <c r="K24" s="419"/>
      <c r="L24" s="262"/>
      <c r="M24" s="440" t="str">
        <f t="shared" si="1"/>
        <v/>
      </c>
      <c r="N24" s="134" t="str">
        <f t="shared" si="28"/>
        <v/>
      </c>
      <c r="O24" s="328" t="str">
        <f t="shared" ref="O24" si="31">IF(N24&lt;&gt;"",N24*$O$6,"")</f>
        <v/>
      </c>
      <c r="P24" s="102"/>
      <c r="Q24" s="441"/>
      <c r="R24" s="442"/>
      <c r="S24" s="443">
        <f t="shared" si="5"/>
        <v>0</v>
      </c>
      <c r="T24" s="102"/>
      <c r="U24" s="441"/>
      <c r="V24" s="442"/>
      <c r="W24" s="443">
        <f t="shared" si="6"/>
        <v>0</v>
      </c>
      <c r="X24" s="331">
        <f t="shared" si="7"/>
        <v>0</v>
      </c>
      <c r="Y24" s="688"/>
      <c r="Z24" s="681"/>
      <c r="AA24" s="444"/>
      <c r="AB24" s="444"/>
      <c r="AC24" s="444"/>
      <c r="AD24" s="444"/>
      <c r="AE24" s="444"/>
      <c r="AF24" s="444"/>
      <c r="AG24" s="444"/>
      <c r="AH24" s="444"/>
      <c r="AI24" s="444"/>
      <c r="AK24" s="446"/>
      <c r="AL24" s="446"/>
      <c r="AM24" s="446"/>
      <c r="AN24" s="446"/>
      <c r="AO24" s="446"/>
      <c r="AP24" s="446"/>
      <c r="AQ24" s="446"/>
      <c r="AR24" s="446"/>
      <c r="AS24" s="446"/>
      <c r="AT24" s="446"/>
      <c r="AU24" s="447"/>
      <c r="AV24" s="447"/>
      <c r="AW24" s="447"/>
      <c r="AX24" s="447"/>
      <c r="AY24" s="447"/>
      <c r="AZ24" s="447"/>
      <c r="BA24" s="447"/>
      <c r="BB24" s="447"/>
      <c r="BC24" s="447"/>
      <c r="BD24" s="447"/>
      <c r="BE24" s="447"/>
      <c r="BF24" s="447"/>
      <c r="BG24" s="447"/>
      <c r="BH24" s="447"/>
      <c r="BI24" s="447"/>
      <c r="BJ24" s="447"/>
      <c r="BK24" s="447"/>
    </row>
    <row r="25" spans="1:1052" ht="15.75" customHeight="1" outlineLevel="1">
      <c r="A25" s="426"/>
      <c r="B25" s="742"/>
      <c r="C25" s="427"/>
      <c r="D25" s="428"/>
      <c r="E25" s="429"/>
      <c r="F25" s="430"/>
      <c r="G25" s="431"/>
      <c r="H25" s="324"/>
      <c r="I25" s="432" t="str">
        <f>IF(G25&gt;0,G25*H25,"")</f>
        <v/>
      </c>
      <c r="J25" s="433"/>
      <c r="K25" s="434"/>
      <c r="L25" s="435"/>
      <c r="M25" s="333" t="str">
        <f t="shared" si="1"/>
        <v/>
      </c>
      <c r="N25" s="286" t="str">
        <f>IF(G25&lt;&gt;"",G25,"")</f>
        <v/>
      </c>
      <c r="O25" s="432" t="str">
        <f t="shared" ref="O25" si="32">IF(N25&lt;&gt;"",N25*$O$7,"")</f>
        <v/>
      </c>
      <c r="P25" s="436"/>
      <c r="Q25" s="437"/>
      <c r="R25" s="438"/>
      <c r="S25" s="439">
        <f t="shared" si="5"/>
        <v>0</v>
      </c>
      <c r="T25" s="436"/>
      <c r="U25" s="437"/>
      <c r="V25" s="438"/>
      <c r="W25" s="439">
        <f t="shared" si="6"/>
        <v>0</v>
      </c>
      <c r="X25" s="331">
        <f t="shared" si="7"/>
        <v>0</v>
      </c>
      <c r="Y25" s="688"/>
      <c r="Z25" s="681"/>
      <c r="AA25"/>
      <c r="AB25"/>
      <c r="AC25"/>
      <c r="AD25"/>
      <c r="AE25"/>
      <c r="AF25"/>
      <c r="AG25"/>
      <c r="AH25"/>
      <c r="AI25"/>
      <c r="AJ25" s="38"/>
      <c r="AK25" s="40"/>
      <c r="AL25" s="40"/>
      <c r="AM25" s="40"/>
      <c r="AN25" s="40"/>
      <c r="AO25" s="40"/>
      <c r="AP25" s="40"/>
      <c r="AQ25" s="40"/>
      <c r="AR25" s="40"/>
      <c r="AS25" s="40"/>
      <c r="AT25" s="40"/>
      <c r="AU25" s="41"/>
      <c r="AV25" s="41"/>
      <c r="AW25" s="41"/>
      <c r="AX25" s="41"/>
      <c r="AY25" s="41"/>
      <c r="AZ25" s="41"/>
      <c r="BA25" s="41"/>
      <c r="BB25" s="41"/>
      <c r="BC25" s="41"/>
      <c r="BD25" s="41"/>
      <c r="BE25" s="41"/>
      <c r="BF25" s="41"/>
      <c r="BG25" s="41"/>
      <c r="BH25" s="41"/>
      <c r="BI25" s="41"/>
      <c r="BJ25" s="41"/>
      <c r="BK25" s="41"/>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c r="LL25" s="38"/>
      <c r="LM25" s="38"/>
      <c r="LN25" s="38"/>
      <c r="LO25" s="38"/>
      <c r="LP25" s="38"/>
      <c r="LQ25" s="38"/>
      <c r="LR25" s="38"/>
      <c r="LS25" s="38"/>
      <c r="LT25" s="38"/>
      <c r="LU25" s="38"/>
      <c r="LV25" s="38"/>
      <c r="LW25" s="38"/>
      <c r="LX25" s="38"/>
      <c r="LY25" s="38"/>
      <c r="LZ25" s="38"/>
      <c r="MA25" s="38"/>
      <c r="MB25" s="38"/>
      <c r="MC25" s="38"/>
      <c r="MD25" s="38"/>
      <c r="ME25" s="38"/>
      <c r="MF25" s="38"/>
      <c r="MG25" s="38"/>
      <c r="MH25" s="38"/>
      <c r="MI25" s="38"/>
      <c r="MJ25" s="38"/>
      <c r="MK25" s="38"/>
      <c r="ML25" s="38"/>
      <c r="MM25" s="38"/>
      <c r="MN25" s="38"/>
      <c r="MO25" s="38"/>
      <c r="MP25" s="38"/>
      <c r="MQ25" s="38"/>
      <c r="MR25" s="38"/>
      <c r="MS25" s="38"/>
      <c r="MT25" s="38"/>
      <c r="MU25" s="38"/>
      <c r="MV25" s="38"/>
      <c r="MW25" s="38"/>
      <c r="MX25" s="38"/>
      <c r="MY25" s="38"/>
      <c r="MZ25" s="38"/>
      <c r="NA25" s="38"/>
      <c r="NB25" s="38"/>
      <c r="NC25" s="38"/>
      <c r="ND25" s="38"/>
      <c r="NE25" s="38"/>
      <c r="NF25" s="38"/>
      <c r="NG25" s="38"/>
      <c r="NH25" s="38"/>
      <c r="NI25" s="38"/>
      <c r="NJ25" s="38"/>
      <c r="NK25" s="38"/>
      <c r="NL25" s="38"/>
      <c r="NM25" s="38"/>
      <c r="NN25" s="38"/>
      <c r="NO25" s="38"/>
      <c r="NP25" s="38"/>
      <c r="NQ25" s="38"/>
      <c r="NR25" s="38"/>
      <c r="NS25" s="38"/>
      <c r="NT25" s="38"/>
      <c r="NU25" s="38"/>
      <c r="NV25" s="38"/>
      <c r="NW25" s="38"/>
      <c r="NX25" s="38"/>
      <c r="NY25" s="38"/>
      <c r="NZ25" s="38"/>
      <c r="OA25" s="38"/>
      <c r="OB25" s="38"/>
      <c r="OC25" s="38"/>
      <c r="OD25" s="38"/>
      <c r="OE25" s="38"/>
      <c r="OF25" s="38"/>
      <c r="OG25" s="38"/>
      <c r="OH25" s="38"/>
      <c r="OI25" s="38"/>
      <c r="OJ25" s="38"/>
      <c r="OK25" s="38"/>
      <c r="OL25" s="38"/>
      <c r="OM25" s="38"/>
      <c r="ON25" s="38"/>
      <c r="OO25" s="38"/>
      <c r="OP25" s="38"/>
      <c r="OQ25" s="38"/>
      <c r="OR25" s="38"/>
      <c r="OS25" s="38"/>
      <c r="OT25" s="38"/>
      <c r="OU25" s="38"/>
      <c r="OV25" s="38"/>
      <c r="OW25" s="38"/>
      <c r="OX25" s="38"/>
      <c r="OY25" s="38"/>
      <c r="OZ25" s="38"/>
      <c r="PA25" s="38"/>
      <c r="PB25" s="38"/>
      <c r="PC25" s="38"/>
      <c r="PD25" s="38"/>
      <c r="PE25" s="38"/>
      <c r="PF25" s="38"/>
      <c r="PG25" s="38"/>
      <c r="PH25" s="38"/>
      <c r="PI25" s="38"/>
      <c r="PJ25" s="38"/>
      <c r="PK25" s="38"/>
      <c r="PL25" s="38"/>
      <c r="PM25" s="38"/>
      <c r="PN25" s="38"/>
      <c r="PO25" s="38"/>
      <c r="PP25" s="38"/>
      <c r="PQ25" s="38"/>
      <c r="PR25" s="38"/>
      <c r="PS25" s="38"/>
      <c r="PT25" s="38"/>
      <c r="PU25" s="38"/>
      <c r="PV25" s="38"/>
      <c r="PW25" s="38"/>
      <c r="PX25" s="38"/>
      <c r="PY25" s="38"/>
      <c r="PZ25" s="38"/>
      <c r="QA25" s="38"/>
      <c r="QB25" s="38"/>
      <c r="QC25" s="38"/>
      <c r="QD25" s="38"/>
      <c r="QE25" s="38"/>
      <c r="QF25" s="38"/>
      <c r="QG25" s="38"/>
      <c r="QH25" s="38"/>
      <c r="QI25" s="38"/>
      <c r="QJ25" s="38"/>
      <c r="QK25" s="38"/>
      <c r="QL25" s="38"/>
      <c r="QM25" s="38"/>
      <c r="QN25" s="38"/>
      <c r="QO25" s="38"/>
      <c r="QP25" s="38"/>
      <c r="QQ25" s="38"/>
      <c r="QR25" s="38"/>
      <c r="QS25" s="38"/>
      <c r="QT25" s="38"/>
      <c r="QU25" s="38"/>
      <c r="QV25" s="38"/>
      <c r="QW25" s="38"/>
      <c r="QX25" s="38"/>
      <c r="QY25" s="38"/>
      <c r="QZ25" s="38"/>
      <c r="RA25" s="38"/>
      <c r="RB25" s="38"/>
      <c r="RC25" s="38"/>
      <c r="RD25" s="38"/>
      <c r="RE25" s="38"/>
      <c r="RF25" s="38"/>
      <c r="RG25" s="38"/>
      <c r="RH25" s="38"/>
      <c r="RI25" s="38"/>
      <c r="RJ25" s="38"/>
      <c r="RK25" s="38"/>
      <c r="RL25" s="38"/>
      <c r="RM25" s="38"/>
      <c r="RN25" s="38"/>
      <c r="RO25" s="38"/>
      <c r="RP25" s="38"/>
      <c r="RQ25" s="38"/>
      <c r="RR25" s="38"/>
      <c r="RS25" s="38"/>
      <c r="RT25" s="38"/>
      <c r="RU25" s="38"/>
      <c r="RV25" s="38"/>
      <c r="RW25" s="38"/>
      <c r="RX25" s="38"/>
      <c r="RY25" s="38"/>
      <c r="RZ25" s="38"/>
      <c r="SA25" s="38"/>
      <c r="SB25" s="38"/>
      <c r="SC25" s="38"/>
      <c r="SD25" s="38"/>
      <c r="SE25" s="38"/>
      <c r="SF25" s="38"/>
      <c r="SG25" s="38"/>
      <c r="SH25" s="38"/>
      <c r="SI25" s="38"/>
      <c r="SJ25" s="38"/>
      <c r="SK25" s="38"/>
      <c r="SL25" s="38"/>
      <c r="SM25" s="38"/>
      <c r="SN25" s="38"/>
      <c r="SO25" s="38"/>
      <c r="SP25" s="38"/>
      <c r="SQ25" s="38"/>
      <c r="SR25" s="38"/>
      <c r="SS25" s="38"/>
      <c r="ST25" s="38"/>
      <c r="SU25" s="38"/>
      <c r="SV25" s="38"/>
      <c r="SW25" s="38"/>
      <c r="SX25" s="38"/>
      <c r="SY25" s="38"/>
      <c r="SZ25" s="38"/>
      <c r="TA25" s="38"/>
      <c r="TB25" s="38"/>
      <c r="TC25" s="38"/>
      <c r="TD25" s="38"/>
      <c r="TE25" s="38"/>
      <c r="TF25" s="38"/>
      <c r="TG25" s="38"/>
      <c r="TH25" s="38"/>
      <c r="TI25" s="38"/>
      <c r="TJ25" s="38"/>
      <c r="TK25" s="38"/>
      <c r="TL25" s="38"/>
      <c r="TM25" s="38"/>
      <c r="TN25" s="38"/>
      <c r="TO25" s="38"/>
      <c r="TP25" s="38"/>
      <c r="TQ25" s="38"/>
      <c r="TR25" s="38"/>
      <c r="TS25" s="38"/>
      <c r="TT25" s="38"/>
      <c r="TU25" s="38"/>
      <c r="TV25" s="38"/>
      <c r="TW25" s="38"/>
      <c r="TX25" s="38"/>
      <c r="TY25" s="38"/>
      <c r="TZ25" s="38"/>
      <c r="UA25" s="38"/>
      <c r="UB25" s="38"/>
      <c r="UC25" s="38"/>
      <c r="UD25" s="38"/>
      <c r="UE25" s="38"/>
      <c r="UF25" s="38"/>
      <c r="UG25" s="38"/>
      <c r="UH25" s="38"/>
      <c r="UI25" s="38"/>
      <c r="UJ25" s="38"/>
      <c r="UK25" s="38"/>
      <c r="UL25" s="38"/>
      <c r="UM25" s="38"/>
      <c r="UN25" s="38"/>
      <c r="UO25" s="38"/>
      <c r="UP25" s="38"/>
      <c r="UQ25" s="38"/>
      <c r="UR25" s="38"/>
      <c r="US25" s="38"/>
      <c r="UT25" s="38"/>
      <c r="UU25" s="38"/>
      <c r="UV25" s="38"/>
      <c r="UW25" s="38"/>
      <c r="UX25" s="38"/>
      <c r="UY25" s="38"/>
      <c r="UZ25" s="38"/>
      <c r="VA25" s="38"/>
      <c r="VB25" s="38"/>
      <c r="VC25" s="38"/>
      <c r="VD25" s="38"/>
      <c r="VE25" s="38"/>
      <c r="VF25" s="38"/>
      <c r="VG25" s="38"/>
      <c r="VH25" s="38"/>
      <c r="VI25" s="38"/>
      <c r="VJ25" s="38"/>
      <c r="VK25" s="38"/>
      <c r="VL25" s="38"/>
      <c r="VM25" s="38"/>
      <c r="VN25" s="38"/>
      <c r="VO25" s="38"/>
      <c r="VP25" s="38"/>
      <c r="VQ25" s="38"/>
      <c r="VR25" s="38"/>
      <c r="VS25" s="38"/>
      <c r="VT25" s="38"/>
      <c r="VU25" s="38"/>
      <c r="VV25" s="38"/>
      <c r="VW25" s="38"/>
      <c r="VX25" s="38"/>
      <c r="VY25" s="38"/>
      <c r="VZ25" s="38"/>
      <c r="WA25" s="38"/>
      <c r="WB25" s="38"/>
      <c r="WC25" s="38"/>
      <c r="WD25" s="38"/>
      <c r="WE25" s="38"/>
      <c r="WF25" s="38"/>
      <c r="WG25" s="38"/>
      <c r="WH25" s="38"/>
      <c r="WI25" s="38"/>
      <c r="WJ25" s="38"/>
      <c r="WK25" s="38"/>
      <c r="WL25" s="38"/>
      <c r="WM25" s="38"/>
      <c r="WN25" s="38"/>
      <c r="WO25" s="38"/>
      <c r="WP25" s="38"/>
      <c r="WQ25" s="38"/>
      <c r="WR25" s="38"/>
      <c r="WS25" s="38"/>
      <c r="WT25" s="38"/>
      <c r="WU25" s="38"/>
      <c r="WV25" s="38"/>
      <c r="WW25" s="38"/>
      <c r="WX25" s="38"/>
      <c r="WY25" s="38"/>
      <c r="WZ25" s="38"/>
      <c r="XA25" s="38"/>
      <c r="XB25" s="38"/>
      <c r="XC25" s="38"/>
      <c r="XD25" s="38"/>
      <c r="XE25" s="38"/>
      <c r="XF25" s="38"/>
      <c r="XG25" s="38"/>
      <c r="XH25" s="38"/>
      <c r="XI25" s="38"/>
      <c r="XJ25" s="38"/>
      <c r="XK25" s="38"/>
      <c r="XL25" s="38"/>
      <c r="XM25" s="38"/>
      <c r="XN25" s="38"/>
      <c r="XO25" s="38"/>
      <c r="XP25" s="38"/>
      <c r="XQ25" s="38"/>
      <c r="XR25" s="38"/>
      <c r="XS25" s="38"/>
      <c r="XT25" s="38"/>
      <c r="XU25" s="38"/>
      <c r="XV25" s="38"/>
      <c r="XW25" s="38"/>
      <c r="XX25" s="38"/>
      <c r="XY25" s="38"/>
      <c r="XZ25" s="38"/>
      <c r="YA25" s="38"/>
      <c r="YB25" s="38"/>
      <c r="YC25" s="38"/>
      <c r="YD25" s="38"/>
      <c r="YE25" s="38"/>
      <c r="YF25" s="38"/>
      <c r="YG25" s="38"/>
      <c r="YH25" s="38"/>
      <c r="YI25" s="38"/>
      <c r="YJ25" s="38"/>
      <c r="YK25" s="38"/>
      <c r="YL25" s="38"/>
      <c r="YM25" s="38"/>
      <c r="YN25" s="38"/>
      <c r="YO25" s="38"/>
      <c r="YP25" s="38"/>
      <c r="YQ25" s="38"/>
      <c r="YR25" s="38"/>
      <c r="YS25" s="38"/>
      <c r="YT25" s="38"/>
      <c r="YU25" s="38"/>
      <c r="YV25" s="38"/>
      <c r="YW25" s="38"/>
      <c r="YX25" s="38"/>
      <c r="YY25" s="38"/>
      <c r="YZ25" s="38"/>
      <c r="ZA25" s="38"/>
      <c r="ZB25" s="38"/>
      <c r="ZC25" s="38"/>
      <c r="ZD25" s="38"/>
      <c r="ZE25" s="38"/>
      <c r="ZF25" s="38"/>
      <c r="ZG25" s="38"/>
      <c r="ZH25" s="38"/>
      <c r="ZI25" s="38"/>
      <c r="ZJ25" s="38"/>
      <c r="ZK25" s="38"/>
      <c r="ZL25" s="38"/>
      <c r="ZM25" s="38"/>
      <c r="ZN25" s="38"/>
      <c r="ZO25" s="38"/>
      <c r="ZP25" s="38"/>
      <c r="ZQ25" s="38"/>
      <c r="ZR25" s="38"/>
      <c r="ZS25" s="38"/>
      <c r="ZT25" s="38"/>
      <c r="ZU25" s="38"/>
      <c r="ZV25" s="38"/>
      <c r="ZW25" s="38"/>
      <c r="ZX25" s="38"/>
      <c r="ZY25" s="38"/>
      <c r="ZZ25" s="38"/>
      <c r="AAA25" s="38"/>
      <c r="AAB25" s="38"/>
      <c r="AAC25" s="38"/>
      <c r="AAD25" s="38"/>
      <c r="AAE25" s="38"/>
      <c r="AAF25" s="38"/>
      <c r="AAG25" s="38"/>
      <c r="AAH25" s="38"/>
      <c r="AAI25" s="38"/>
      <c r="AAJ25" s="38"/>
      <c r="AAK25" s="38"/>
      <c r="AAL25" s="38"/>
      <c r="AAM25" s="38"/>
      <c r="AAN25" s="38"/>
      <c r="AAO25" s="38"/>
      <c r="AAP25" s="38"/>
      <c r="AAQ25" s="38"/>
      <c r="AAR25" s="38"/>
      <c r="AAS25" s="38"/>
      <c r="AAT25" s="38"/>
      <c r="AAU25" s="38"/>
      <c r="AAV25" s="38"/>
      <c r="AAW25" s="38"/>
      <c r="AAX25" s="38"/>
      <c r="AAY25" s="38"/>
      <c r="AAZ25" s="38"/>
      <c r="ABA25" s="38"/>
      <c r="ABB25" s="38"/>
      <c r="ABC25" s="38"/>
      <c r="ABD25" s="38"/>
      <c r="ABE25" s="38"/>
      <c r="ABF25" s="38"/>
      <c r="ABG25" s="38"/>
      <c r="ABH25" s="38"/>
      <c r="ABI25" s="38"/>
      <c r="ABJ25" s="38"/>
      <c r="ABK25" s="38"/>
      <c r="ABL25" s="38"/>
      <c r="ABM25" s="38"/>
      <c r="ABN25" s="38"/>
      <c r="ABO25" s="38"/>
      <c r="ABP25" s="38"/>
      <c r="ABQ25" s="38"/>
      <c r="ABR25" s="38"/>
      <c r="ABS25" s="38"/>
      <c r="ABT25" s="38"/>
      <c r="ABU25" s="38"/>
      <c r="ABV25" s="38"/>
      <c r="ABW25" s="38"/>
      <c r="ABX25" s="38"/>
      <c r="ABY25" s="38"/>
      <c r="ABZ25" s="38"/>
      <c r="ACA25" s="38"/>
      <c r="ACB25" s="38"/>
      <c r="ACC25" s="38"/>
      <c r="ACD25" s="38"/>
      <c r="ACE25" s="38"/>
      <c r="ACF25" s="38"/>
      <c r="ACG25" s="38"/>
      <c r="ACH25" s="38"/>
      <c r="ACI25" s="38"/>
      <c r="ACJ25" s="38"/>
      <c r="ACK25" s="38"/>
      <c r="ACL25" s="38"/>
      <c r="ACM25" s="38"/>
      <c r="ACN25" s="38"/>
      <c r="ACO25" s="38"/>
      <c r="ACP25" s="38"/>
      <c r="ACQ25" s="38"/>
      <c r="ACR25" s="38"/>
      <c r="ACS25" s="38"/>
      <c r="ACT25" s="38"/>
      <c r="ACU25" s="38"/>
      <c r="ACV25" s="38"/>
      <c r="ACW25" s="38"/>
      <c r="ACX25" s="38"/>
      <c r="ACY25" s="38"/>
      <c r="ACZ25" s="38"/>
      <c r="ADA25" s="38"/>
      <c r="ADB25" s="38"/>
      <c r="ADC25" s="38"/>
      <c r="ADD25" s="38"/>
      <c r="ADE25" s="38"/>
      <c r="ADF25" s="38"/>
      <c r="ADG25" s="38"/>
      <c r="ADH25" s="38"/>
      <c r="ADI25" s="38"/>
      <c r="ADJ25" s="38"/>
      <c r="ADK25" s="38"/>
      <c r="ADL25" s="38"/>
      <c r="ADM25" s="38"/>
      <c r="ADN25" s="38"/>
      <c r="ADO25" s="38"/>
      <c r="ADP25" s="38"/>
      <c r="ADQ25" s="38"/>
      <c r="ADR25" s="38"/>
      <c r="ADS25" s="38"/>
      <c r="ADT25" s="38"/>
      <c r="ADU25" s="38"/>
      <c r="ADV25" s="38"/>
      <c r="ADW25" s="38"/>
      <c r="ADX25" s="38"/>
      <c r="ADY25" s="38"/>
      <c r="ADZ25" s="38"/>
      <c r="AEA25" s="38"/>
      <c r="AEB25" s="38"/>
      <c r="AEC25" s="38"/>
      <c r="AED25" s="38"/>
      <c r="AEE25" s="38"/>
      <c r="AEF25" s="38"/>
      <c r="AEG25" s="38"/>
      <c r="AEH25" s="38"/>
      <c r="AEI25" s="38"/>
      <c r="AEJ25" s="38"/>
      <c r="AEK25" s="38"/>
      <c r="AEL25" s="38"/>
      <c r="AEM25" s="38"/>
      <c r="AEN25" s="38"/>
      <c r="AEO25" s="38"/>
      <c r="AEP25" s="38"/>
      <c r="AEQ25" s="38"/>
      <c r="AER25" s="38"/>
      <c r="AES25" s="38"/>
      <c r="AET25" s="38"/>
      <c r="AEU25" s="38"/>
      <c r="AEV25" s="38"/>
      <c r="AEW25" s="38"/>
      <c r="AEX25" s="38"/>
      <c r="AEY25" s="38"/>
      <c r="AEZ25" s="38"/>
      <c r="AFA25" s="38"/>
      <c r="AFB25" s="38"/>
      <c r="AFC25" s="38"/>
      <c r="AFD25" s="38"/>
      <c r="AFE25" s="38"/>
      <c r="AFF25" s="38"/>
      <c r="AFG25" s="38"/>
      <c r="AFH25" s="38"/>
      <c r="AFI25" s="38"/>
      <c r="AFJ25" s="38"/>
      <c r="AFK25" s="38"/>
      <c r="AFL25" s="38"/>
      <c r="AFM25" s="38"/>
      <c r="AFN25" s="38"/>
      <c r="AFO25" s="38"/>
      <c r="AFP25" s="38"/>
      <c r="AFQ25" s="38"/>
      <c r="AFR25" s="38"/>
      <c r="AFS25" s="38"/>
      <c r="AFT25" s="38"/>
      <c r="AFU25" s="38"/>
      <c r="AFV25" s="38"/>
      <c r="AFW25" s="38"/>
      <c r="AFX25" s="38"/>
      <c r="AFY25" s="38"/>
      <c r="AFZ25" s="38"/>
      <c r="AGA25" s="38"/>
      <c r="AGB25" s="38"/>
      <c r="AGC25" s="38"/>
      <c r="AGD25" s="38"/>
      <c r="AGE25" s="38"/>
      <c r="AGF25" s="38"/>
      <c r="AGG25" s="38"/>
      <c r="AGH25" s="38"/>
      <c r="AGI25" s="38"/>
      <c r="AGJ25" s="38"/>
      <c r="AGK25" s="38"/>
      <c r="AGL25" s="38"/>
      <c r="AGM25" s="38"/>
      <c r="AGN25" s="38"/>
      <c r="AGO25" s="38"/>
      <c r="AGP25" s="38"/>
      <c r="AGQ25" s="38"/>
      <c r="AGR25" s="38"/>
      <c r="AGS25" s="38"/>
      <c r="AGT25" s="38"/>
      <c r="AGU25" s="38"/>
      <c r="AGV25" s="38"/>
      <c r="AGW25" s="38"/>
      <c r="AGX25" s="38"/>
      <c r="AGY25" s="38"/>
      <c r="AGZ25" s="38"/>
      <c r="AHA25" s="38"/>
      <c r="AHB25" s="38"/>
      <c r="AHC25" s="38"/>
      <c r="AHD25" s="38"/>
      <c r="AHE25" s="38"/>
      <c r="AHF25" s="38"/>
      <c r="AHG25" s="38"/>
      <c r="AHH25" s="38"/>
      <c r="AHI25" s="38"/>
      <c r="AHJ25" s="38"/>
      <c r="AHK25" s="38"/>
      <c r="AHL25" s="38"/>
      <c r="AHM25" s="38"/>
      <c r="AHN25" s="38"/>
      <c r="AHO25" s="38"/>
      <c r="AHP25" s="38"/>
      <c r="AHQ25" s="38"/>
      <c r="AHR25" s="38"/>
      <c r="AHS25" s="38"/>
      <c r="AHT25" s="38"/>
      <c r="AHU25" s="38"/>
      <c r="AHV25" s="38"/>
      <c r="AHW25" s="38"/>
      <c r="AHX25" s="38"/>
      <c r="AHY25" s="38"/>
      <c r="AHZ25" s="38"/>
      <c r="AIA25" s="38"/>
      <c r="AIB25" s="38"/>
      <c r="AIC25" s="38"/>
      <c r="AID25" s="38"/>
      <c r="AIE25" s="38"/>
      <c r="AIF25" s="38"/>
      <c r="AIG25" s="38"/>
      <c r="AIH25" s="38"/>
      <c r="AII25" s="38"/>
      <c r="AIJ25" s="38"/>
      <c r="AIK25" s="38"/>
      <c r="AIL25" s="38"/>
      <c r="AIM25" s="38"/>
      <c r="AIN25" s="38"/>
      <c r="AIO25" s="38"/>
      <c r="AIP25" s="38"/>
      <c r="AIQ25" s="38"/>
      <c r="AIR25" s="38"/>
      <c r="AIS25" s="38"/>
      <c r="AIT25" s="38"/>
      <c r="AIU25" s="38"/>
      <c r="AIV25" s="38"/>
      <c r="AIW25" s="38"/>
      <c r="AIX25" s="38"/>
      <c r="AIY25" s="38"/>
      <c r="AIZ25" s="38"/>
      <c r="AJA25" s="38"/>
      <c r="AJB25" s="38"/>
      <c r="AJC25" s="38"/>
      <c r="AJD25" s="38"/>
      <c r="AJE25" s="38"/>
      <c r="AJF25" s="38"/>
      <c r="AJG25" s="38"/>
      <c r="AJH25" s="38"/>
      <c r="AJI25" s="38"/>
      <c r="AJJ25" s="38"/>
      <c r="AJK25" s="38"/>
      <c r="AJL25" s="38"/>
      <c r="AJM25" s="38"/>
      <c r="AJN25" s="38"/>
      <c r="AJO25" s="38"/>
      <c r="AJP25" s="38"/>
      <c r="AJQ25" s="38"/>
      <c r="AJR25" s="38"/>
      <c r="AJS25" s="38"/>
      <c r="AJT25" s="38"/>
      <c r="AJU25" s="38"/>
      <c r="AJV25" s="38"/>
      <c r="AJW25" s="38"/>
      <c r="AJX25" s="38"/>
      <c r="AJY25" s="38"/>
      <c r="AJZ25" s="38"/>
      <c r="AKA25" s="38"/>
      <c r="AKB25" s="38"/>
      <c r="AKC25" s="38"/>
      <c r="AKD25" s="38"/>
      <c r="AKE25" s="38"/>
      <c r="AKF25" s="38"/>
      <c r="AKG25" s="38"/>
      <c r="AKH25" s="38"/>
      <c r="AKI25" s="38"/>
      <c r="AKJ25" s="38"/>
      <c r="AKK25" s="38"/>
      <c r="AKL25" s="38"/>
      <c r="AKM25" s="38"/>
      <c r="AKN25" s="38"/>
      <c r="AKO25" s="38"/>
      <c r="AKP25" s="38"/>
      <c r="AKQ25" s="38"/>
      <c r="AKR25" s="38"/>
      <c r="AKS25" s="38"/>
      <c r="AKT25" s="38"/>
      <c r="AKU25" s="38"/>
      <c r="AKV25" s="38"/>
      <c r="AKW25" s="38"/>
      <c r="AKX25" s="38"/>
      <c r="AKY25" s="38"/>
      <c r="AKZ25" s="38"/>
      <c r="ALA25" s="38"/>
      <c r="ALB25" s="38"/>
      <c r="ALC25" s="38"/>
      <c r="ALD25" s="38"/>
      <c r="ALE25" s="38"/>
      <c r="ALF25" s="38"/>
      <c r="ALG25" s="38"/>
      <c r="ALH25" s="38"/>
      <c r="ALI25" s="38"/>
      <c r="ALJ25" s="38"/>
      <c r="ALK25" s="38"/>
      <c r="ALL25" s="38"/>
      <c r="ALM25" s="38"/>
      <c r="ALN25" s="38"/>
      <c r="ALO25" s="38"/>
      <c r="ALP25" s="38"/>
      <c r="ALQ25" s="38"/>
      <c r="ALR25" s="38"/>
      <c r="ALS25" s="38"/>
      <c r="ALT25" s="38"/>
      <c r="ALU25" s="38"/>
      <c r="ALV25" s="38"/>
      <c r="ALW25" s="38"/>
      <c r="ALX25" s="38"/>
      <c r="ALY25" s="38"/>
      <c r="ALZ25" s="38"/>
      <c r="AMA25" s="38"/>
      <c r="AMB25" s="38"/>
      <c r="AMC25" s="38"/>
      <c r="AMD25" s="38"/>
      <c r="AME25" s="38"/>
      <c r="AMF25" s="38"/>
      <c r="AMG25" s="38"/>
      <c r="AMH25" s="38"/>
      <c r="AMI25" s="38"/>
      <c r="AMJ25" s="38"/>
      <c r="AMK25" s="38"/>
      <c r="AML25" s="38"/>
      <c r="AMM25" s="38"/>
      <c r="AMN25" s="38"/>
      <c r="AMO25" s="38"/>
      <c r="AMP25" s="38"/>
      <c r="AMQ25" s="38"/>
      <c r="AMR25" s="38"/>
      <c r="AMS25" s="38"/>
      <c r="AMT25" s="38"/>
      <c r="AMU25" s="38"/>
      <c r="AMV25" s="38"/>
      <c r="AMW25" s="38"/>
      <c r="AMX25" s="38"/>
      <c r="AMY25" s="38"/>
      <c r="AMZ25" s="38"/>
      <c r="ANA25" s="38"/>
      <c r="ANB25" s="38"/>
      <c r="ANC25" s="38"/>
      <c r="AND25" s="38"/>
      <c r="ANE25" s="38"/>
      <c r="ANF25" s="38"/>
      <c r="ANG25" s="38"/>
      <c r="ANH25" s="38"/>
      <c r="ANI25" s="38"/>
      <c r="ANJ25" s="38"/>
      <c r="ANK25" s="38"/>
      <c r="ANL25" s="38"/>
    </row>
    <row r="26" spans="1:1052" ht="15" customHeight="1" outlineLevel="1">
      <c r="A26" s="274"/>
      <c r="B26" s="742"/>
      <c r="C26" s="310"/>
      <c r="D26" s="311"/>
      <c r="E26" s="312"/>
      <c r="F26" s="313"/>
      <c r="G26" s="314"/>
      <c r="H26" s="322"/>
      <c r="I26" s="328" t="str">
        <f t="shared" ref="I26:I27" si="33">IF(G26&gt;0,G26*H26,"")</f>
        <v/>
      </c>
      <c r="J26" s="96"/>
      <c r="K26" s="419"/>
      <c r="L26" s="264"/>
      <c r="M26" s="331" t="str">
        <f t="shared" si="1"/>
        <v/>
      </c>
      <c r="N26" s="134" t="str">
        <f>IF(G26&lt;&gt;"",G26,"")</f>
        <v/>
      </c>
      <c r="O26" s="328" t="str">
        <f t="shared" ref="O26" si="34">IF(N26&lt;&gt;"",N26*$O$8,"")</f>
        <v/>
      </c>
      <c r="P26" s="102"/>
      <c r="Q26" s="109"/>
      <c r="R26" s="106"/>
      <c r="S26" s="99">
        <f t="shared" si="5"/>
        <v>0</v>
      </c>
      <c r="T26" s="102"/>
      <c r="U26" s="109"/>
      <c r="V26" s="106"/>
      <c r="W26" s="99">
        <f t="shared" si="6"/>
        <v>0</v>
      </c>
      <c r="X26" s="331">
        <f t="shared" si="7"/>
        <v>0</v>
      </c>
      <c r="Y26" s="688"/>
      <c r="Z26" s="681"/>
      <c r="AA26"/>
      <c r="AB26"/>
      <c r="AC26"/>
      <c r="AD26"/>
      <c r="AE26"/>
      <c r="AF26"/>
      <c r="AG26"/>
      <c r="AH26"/>
      <c r="AI26"/>
      <c r="AJ26" s="38"/>
      <c r="AK26" s="40"/>
      <c r="AL26" s="40"/>
      <c r="AM26" s="40"/>
      <c r="AN26" s="40"/>
      <c r="AO26" s="40"/>
      <c r="AP26" s="40"/>
      <c r="AQ26" s="40"/>
      <c r="AR26" s="40"/>
      <c r="AS26" s="40"/>
      <c r="AT26" s="40"/>
      <c r="AU26" s="41"/>
      <c r="AV26" s="41"/>
      <c r="AW26" s="41"/>
      <c r="AX26" s="41"/>
      <c r="AY26" s="41"/>
      <c r="AZ26" s="41"/>
      <c r="BA26" s="41"/>
      <c r="BB26" s="41"/>
      <c r="BC26" s="41"/>
      <c r="BD26" s="41"/>
      <c r="BE26" s="41"/>
      <c r="BF26" s="41"/>
      <c r="BG26" s="41"/>
      <c r="BH26" s="41"/>
      <c r="BI26" s="41"/>
      <c r="BJ26" s="41"/>
      <c r="BK26" s="41"/>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c r="LL26" s="38"/>
      <c r="LM26" s="38"/>
      <c r="LN26" s="38"/>
      <c r="LO26" s="38"/>
      <c r="LP26" s="38"/>
      <c r="LQ26" s="38"/>
      <c r="LR26" s="38"/>
      <c r="LS26" s="38"/>
      <c r="LT26" s="38"/>
      <c r="LU26" s="38"/>
      <c r="LV26" s="38"/>
      <c r="LW26" s="38"/>
      <c r="LX26" s="38"/>
      <c r="LY26" s="38"/>
      <c r="LZ26" s="38"/>
      <c r="MA26" s="38"/>
      <c r="MB26" s="38"/>
      <c r="MC26" s="38"/>
      <c r="MD26" s="38"/>
      <c r="ME26" s="38"/>
      <c r="MF26" s="38"/>
      <c r="MG26" s="38"/>
      <c r="MH26" s="38"/>
      <c r="MI26" s="38"/>
      <c r="MJ26" s="38"/>
      <c r="MK26" s="38"/>
      <c r="ML26" s="38"/>
      <c r="MM26" s="38"/>
      <c r="MN26" s="38"/>
      <c r="MO26" s="38"/>
      <c r="MP26" s="38"/>
      <c r="MQ26" s="38"/>
      <c r="MR26" s="38"/>
      <c r="MS26" s="38"/>
      <c r="MT26" s="38"/>
      <c r="MU26" s="38"/>
      <c r="MV26" s="38"/>
      <c r="MW26" s="38"/>
      <c r="MX26" s="38"/>
      <c r="MY26" s="38"/>
      <c r="MZ26" s="38"/>
      <c r="NA26" s="38"/>
      <c r="NB26" s="38"/>
      <c r="NC26" s="38"/>
      <c r="ND26" s="38"/>
      <c r="NE26" s="38"/>
      <c r="NF26" s="38"/>
      <c r="NG26" s="38"/>
      <c r="NH26" s="38"/>
      <c r="NI26" s="38"/>
      <c r="NJ26" s="38"/>
      <c r="NK26" s="38"/>
      <c r="NL26" s="38"/>
      <c r="NM26" s="38"/>
      <c r="NN26" s="38"/>
      <c r="NO26" s="38"/>
      <c r="NP26" s="38"/>
      <c r="NQ26" s="38"/>
      <c r="NR26" s="38"/>
      <c r="NS26" s="38"/>
      <c r="NT26" s="38"/>
      <c r="NU26" s="38"/>
      <c r="NV26" s="38"/>
      <c r="NW26" s="38"/>
      <c r="NX26" s="38"/>
      <c r="NY26" s="38"/>
      <c r="NZ26" s="38"/>
      <c r="OA26" s="38"/>
      <c r="OB26" s="38"/>
      <c r="OC26" s="38"/>
      <c r="OD26" s="38"/>
      <c r="OE26" s="38"/>
      <c r="OF26" s="38"/>
      <c r="OG26" s="38"/>
      <c r="OH26" s="38"/>
      <c r="OI26" s="38"/>
      <c r="OJ26" s="38"/>
      <c r="OK26" s="38"/>
      <c r="OL26" s="38"/>
      <c r="OM26" s="38"/>
      <c r="ON26" s="38"/>
      <c r="OO26" s="38"/>
      <c r="OP26" s="38"/>
      <c r="OQ26" s="38"/>
      <c r="OR26" s="38"/>
      <c r="OS26" s="38"/>
      <c r="OT26" s="38"/>
      <c r="OU26" s="38"/>
      <c r="OV26" s="38"/>
      <c r="OW26" s="38"/>
      <c r="OX26" s="38"/>
      <c r="OY26" s="38"/>
      <c r="OZ26" s="38"/>
      <c r="PA26" s="38"/>
      <c r="PB26" s="38"/>
      <c r="PC26" s="38"/>
      <c r="PD26" s="38"/>
      <c r="PE26" s="38"/>
      <c r="PF26" s="38"/>
      <c r="PG26" s="38"/>
      <c r="PH26" s="38"/>
      <c r="PI26" s="38"/>
      <c r="PJ26" s="38"/>
      <c r="PK26" s="38"/>
      <c r="PL26" s="38"/>
      <c r="PM26" s="38"/>
      <c r="PN26" s="38"/>
      <c r="PO26" s="38"/>
      <c r="PP26" s="38"/>
      <c r="PQ26" s="38"/>
      <c r="PR26" s="38"/>
      <c r="PS26" s="38"/>
      <c r="PT26" s="38"/>
      <c r="PU26" s="38"/>
      <c r="PV26" s="38"/>
      <c r="PW26" s="38"/>
      <c r="PX26" s="38"/>
      <c r="PY26" s="38"/>
      <c r="PZ26" s="38"/>
      <c r="QA26" s="38"/>
      <c r="QB26" s="38"/>
      <c r="QC26" s="38"/>
      <c r="QD26" s="38"/>
      <c r="QE26" s="38"/>
      <c r="QF26" s="38"/>
      <c r="QG26" s="38"/>
      <c r="QH26" s="38"/>
      <c r="QI26" s="38"/>
      <c r="QJ26" s="38"/>
      <c r="QK26" s="38"/>
      <c r="QL26" s="38"/>
      <c r="QM26" s="38"/>
      <c r="QN26" s="38"/>
      <c r="QO26" s="38"/>
      <c r="QP26" s="38"/>
      <c r="QQ26" s="38"/>
      <c r="QR26" s="38"/>
      <c r="QS26" s="38"/>
      <c r="QT26" s="38"/>
      <c r="QU26" s="38"/>
      <c r="QV26" s="38"/>
      <c r="QW26" s="38"/>
      <c r="QX26" s="38"/>
      <c r="QY26" s="38"/>
      <c r="QZ26" s="38"/>
      <c r="RA26" s="38"/>
      <c r="RB26" s="38"/>
      <c r="RC26" s="38"/>
      <c r="RD26" s="38"/>
      <c r="RE26" s="38"/>
      <c r="RF26" s="38"/>
      <c r="RG26" s="38"/>
      <c r="RH26" s="38"/>
      <c r="RI26" s="38"/>
      <c r="RJ26" s="38"/>
      <c r="RK26" s="38"/>
      <c r="RL26" s="38"/>
      <c r="RM26" s="38"/>
      <c r="RN26" s="38"/>
      <c r="RO26" s="38"/>
      <c r="RP26" s="38"/>
      <c r="RQ26" s="38"/>
      <c r="RR26" s="38"/>
      <c r="RS26" s="38"/>
      <c r="RT26" s="38"/>
      <c r="RU26" s="38"/>
      <c r="RV26" s="38"/>
      <c r="RW26" s="38"/>
      <c r="RX26" s="38"/>
      <c r="RY26" s="38"/>
      <c r="RZ26" s="38"/>
      <c r="SA26" s="38"/>
      <c r="SB26" s="38"/>
      <c r="SC26" s="38"/>
      <c r="SD26" s="38"/>
      <c r="SE26" s="38"/>
      <c r="SF26" s="38"/>
      <c r="SG26" s="38"/>
      <c r="SH26" s="38"/>
      <c r="SI26" s="38"/>
      <c r="SJ26" s="38"/>
      <c r="SK26" s="38"/>
      <c r="SL26" s="38"/>
      <c r="SM26" s="38"/>
      <c r="SN26" s="38"/>
      <c r="SO26" s="38"/>
      <c r="SP26" s="38"/>
      <c r="SQ26" s="38"/>
      <c r="SR26" s="38"/>
      <c r="SS26" s="38"/>
      <c r="ST26" s="38"/>
      <c r="SU26" s="38"/>
      <c r="SV26" s="38"/>
      <c r="SW26" s="38"/>
      <c r="SX26" s="38"/>
      <c r="SY26" s="38"/>
      <c r="SZ26" s="38"/>
      <c r="TA26" s="38"/>
      <c r="TB26" s="38"/>
      <c r="TC26" s="38"/>
      <c r="TD26" s="38"/>
      <c r="TE26" s="38"/>
      <c r="TF26" s="38"/>
      <c r="TG26" s="38"/>
      <c r="TH26" s="38"/>
      <c r="TI26" s="38"/>
      <c r="TJ26" s="38"/>
      <c r="TK26" s="38"/>
      <c r="TL26" s="38"/>
      <c r="TM26" s="38"/>
      <c r="TN26" s="38"/>
      <c r="TO26" s="38"/>
      <c r="TP26" s="38"/>
      <c r="TQ26" s="38"/>
      <c r="TR26" s="38"/>
      <c r="TS26" s="38"/>
      <c r="TT26" s="38"/>
      <c r="TU26" s="38"/>
      <c r="TV26" s="38"/>
      <c r="TW26" s="38"/>
      <c r="TX26" s="38"/>
      <c r="TY26" s="38"/>
      <c r="TZ26" s="38"/>
      <c r="UA26" s="38"/>
      <c r="UB26" s="38"/>
      <c r="UC26" s="38"/>
      <c r="UD26" s="38"/>
      <c r="UE26" s="38"/>
      <c r="UF26" s="38"/>
      <c r="UG26" s="38"/>
      <c r="UH26" s="38"/>
      <c r="UI26" s="38"/>
      <c r="UJ26" s="38"/>
      <c r="UK26" s="38"/>
      <c r="UL26" s="38"/>
      <c r="UM26" s="38"/>
      <c r="UN26" s="38"/>
      <c r="UO26" s="38"/>
      <c r="UP26" s="38"/>
      <c r="UQ26" s="38"/>
      <c r="UR26" s="38"/>
      <c r="US26" s="38"/>
      <c r="UT26" s="38"/>
      <c r="UU26" s="38"/>
      <c r="UV26" s="38"/>
      <c r="UW26" s="38"/>
      <c r="UX26" s="38"/>
      <c r="UY26" s="38"/>
      <c r="UZ26" s="38"/>
      <c r="VA26" s="38"/>
      <c r="VB26" s="38"/>
      <c r="VC26" s="38"/>
      <c r="VD26" s="38"/>
      <c r="VE26" s="38"/>
      <c r="VF26" s="38"/>
      <c r="VG26" s="38"/>
      <c r="VH26" s="38"/>
      <c r="VI26" s="38"/>
      <c r="VJ26" s="38"/>
      <c r="VK26" s="38"/>
      <c r="VL26" s="38"/>
      <c r="VM26" s="38"/>
      <c r="VN26" s="38"/>
      <c r="VO26" s="38"/>
      <c r="VP26" s="38"/>
      <c r="VQ26" s="38"/>
      <c r="VR26" s="38"/>
      <c r="VS26" s="38"/>
      <c r="VT26" s="38"/>
      <c r="VU26" s="38"/>
      <c r="VV26" s="38"/>
      <c r="VW26" s="38"/>
      <c r="VX26" s="38"/>
      <c r="VY26" s="38"/>
      <c r="VZ26" s="38"/>
      <c r="WA26" s="38"/>
      <c r="WB26" s="38"/>
      <c r="WC26" s="38"/>
      <c r="WD26" s="38"/>
      <c r="WE26" s="38"/>
      <c r="WF26" s="38"/>
      <c r="WG26" s="38"/>
      <c r="WH26" s="38"/>
      <c r="WI26" s="38"/>
      <c r="WJ26" s="38"/>
      <c r="WK26" s="38"/>
      <c r="WL26" s="38"/>
      <c r="WM26" s="38"/>
      <c r="WN26" s="38"/>
      <c r="WO26" s="38"/>
      <c r="WP26" s="38"/>
      <c r="WQ26" s="38"/>
      <c r="WR26" s="38"/>
      <c r="WS26" s="38"/>
      <c r="WT26" s="38"/>
      <c r="WU26" s="38"/>
      <c r="WV26" s="38"/>
      <c r="WW26" s="38"/>
      <c r="WX26" s="38"/>
      <c r="WY26" s="38"/>
      <c r="WZ26" s="38"/>
      <c r="XA26" s="38"/>
      <c r="XB26" s="38"/>
      <c r="XC26" s="38"/>
      <c r="XD26" s="38"/>
      <c r="XE26" s="38"/>
      <c r="XF26" s="38"/>
      <c r="XG26" s="38"/>
      <c r="XH26" s="38"/>
      <c r="XI26" s="38"/>
      <c r="XJ26" s="38"/>
      <c r="XK26" s="38"/>
      <c r="XL26" s="38"/>
      <c r="XM26" s="38"/>
      <c r="XN26" s="38"/>
      <c r="XO26" s="38"/>
      <c r="XP26" s="38"/>
      <c r="XQ26" s="38"/>
      <c r="XR26" s="38"/>
      <c r="XS26" s="38"/>
      <c r="XT26" s="38"/>
      <c r="XU26" s="38"/>
      <c r="XV26" s="38"/>
      <c r="XW26" s="38"/>
      <c r="XX26" s="38"/>
      <c r="XY26" s="38"/>
      <c r="XZ26" s="38"/>
      <c r="YA26" s="38"/>
      <c r="YB26" s="38"/>
      <c r="YC26" s="38"/>
      <c r="YD26" s="38"/>
      <c r="YE26" s="38"/>
      <c r="YF26" s="38"/>
      <c r="YG26" s="38"/>
      <c r="YH26" s="38"/>
      <c r="YI26" s="38"/>
      <c r="YJ26" s="38"/>
      <c r="YK26" s="38"/>
      <c r="YL26" s="38"/>
      <c r="YM26" s="38"/>
      <c r="YN26" s="38"/>
      <c r="YO26" s="38"/>
      <c r="YP26" s="38"/>
      <c r="YQ26" s="38"/>
      <c r="YR26" s="38"/>
      <c r="YS26" s="38"/>
      <c r="YT26" s="38"/>
      <c r="YU26" s="38"/>
      <c r="YV26" s="38"/>
      <c r="YW26" s="38"/>
      <c r="YX26" s="38"/>
      <c r="YY26" s="38"/>
      <c r="YZ26" s="38"/>
      <c r="ZA26" s="38"/>
      <c r="ZB26" s="38"/>
      <c r="ZC26" s="38"/>
      <c r="ZD26" s="38"/>
      <c r="ZE26" s="38"/>
      <c r="ZF26" s="38"/>
      <c r="ZG26" s="38"/>
      <c r="ZH26" s="38"/>
      <c r="ZI26" s="38"/>
      <c r="ZJ26" s="38"/>
      <c r="ZK26" s="38"/>
      <c r="ZL26" s="38"/>
      <c r="ZM26" s="38"/>
      <c r="ZN26" s="38"/>
      <c r="ZO26" s="38"/>
      <c r="ZP26" s="38"/>
      <c r="ZQ26" s="38"/>
      <c r="ZR26" s="38"/>
      <c r="ZS26" s="38"/>
      <c r="ZT26" s="38"/>
      <c r="ZU26" s="38"/>
      <c r="ZV26" s="38"/>
      <c r="ZW26" s="38"/>
      <c r="ZX26" s="38"/>
      <c r="ZY26" s="38"/>
      <c r="ZZ26" s="38"/>
      <c r="AAA26" s="38"/>
      <c r="AAB26" s="38"/>
      <c r="AAC26" s="38"/>
      <c r="AAD26" s="38"/>
      <c r="AAE26" s="38"/>
      <c r="AAF26" s="38"/>
      <c r="AAG26" s="38"/>
      <c r="AAH26" s="38"/>
      <c r="AAI26" s="38"/>
      <c r="AAJ26" s="38"/>
      <c r="AAK26" s="38"/>
      <c r="AAL26" s="38"/>
      <c r="AAM26" s="38"/>
      <c r="AAN26" s="38"/>
      <c r="AAO26" s="38"/>
      <c r="AAP26" s="38"/>
      <c r="AAQ26" s="38"/>
      <c r="AAR26" s="38"/>
      <c r="AAS26" s="38"/>
      <c r="AAT26" s="38"/>
      <c r="AAU26" s="38"/>
      <c r="AAV26" s="38"/>
      <c r="AAW26" s="38"/>
      <c r="AAX26" s="38"/>
      <c r="AAY26" s="38"/>
      <c r="AAZ26" s="38"/>
      <c r="ABA26" s="38"/>
      <c r="ABB26" s="38"/>
      <c r="ABC26" s="38"/>
      <c r="ABD26" s="38"/>
      <c r="ABE26" s="38"/>
      <c r="ABF26" s="38"/>
      <c r="ABG26" s="38"/>
      <c r="ABH26" s="38"/>
      <c r="ABI26" s="38"/>
      <c r="ABJ26" s="38"/>
      <c r="ABK26" s="38"/>
      <c r="ABL26" s="38"/>
      <c r="ABM26" s="38"/>
      <c r="ABN26" s="38"/>
      <c r="ABO26" s="38"/>
      <c r="ABP26" s="38"/>
      <c r="ABQ26" s="38"/>
      <c r="ABR26" s="38"/>
      <c r="ABS26" s="38"/>
      <c r="ABT26" s="38"/>
      <c r="ABU26" s="38"/>
      <c r="ABV26" s="38"/>
      <c r="ABW26" s="38"/>
      <c r="ABX26" s="38"/>
      <c r="ABY26" s="38"/>
      <c r="ABZ26" s="38"/>
      <c r="ACA26" s="38"/>
      <c r="ACB26" s="38"/>
      <c r="ACC26" s="38"/>
      <c r="ACD26" s="38"/>
      <c r="ACE26" s="38"/>
      <c r="ACF26" s="38"/>
      <c r="ACG26" s="38"/>
      <c r="ACH26" s="38"/>
      <c r="ACI26" s="38"/>
      <c r="ACJ26" s="38"/>
      <c r="ACK26" s="38"/>
      <c r="ACL26" s="38"/>
      <c r="ACM26" s="38"/>
      <c r="ACN26" s="38"/>
      <c r="ACO26" s="38"/>
      <c r="ACP26" s="38"/>
      <c r="ACQ26" s="38"/>
      <c r="ACR26" s="38"/>
      <c r="ACS26" s="38"/>
      <c r="ACT26" s="38"/>
      <c r="ACU26" s="38"/>
      <c r="ACV26" s="38"/>
      <c r="ACW26" s="38"/>
      <c r="ACX26" s="38"/>
      <c r="ACY26" s="38"/>
      <c r="ACZ26" s="38"/>
      <c r="ADA26" s="38"/>
      <c r="ADB26" s="38"/>
      <c r="ADC26" s="38"/>
      <c r="ADD26" s="38"/>
      <c r="ADE26" s="38"/>
      <c r="ADF26" s="38"/>
      <c r="ADG26" s="38"/>
      <c r="ADH26" s="38"/>
      <c r="ADI26" s="38"/>
      <c r="ADJ26" s="38"/>
      <c r="ADK26" s="38"/>
      <c r="ADL26" s="38"/>
      <c r="ADM26" s="38"/>
      <c r="ADN26" s="38"/>
      <c r="ADO26" s="38"/>
      <c r="ADP26" s="38"/>
      <c r="ADQ26" s="38"/>
      <c r="ADR26" s="38"/>
      <c r="ADS26" s="38"/>
      <c r="ADT26" s="38"/>
      <c r="ADU26" s="38"/>
      <c r="ADV26" s="38"/>
      <c r="ADW26" s="38"/>
      <c r="ADX26" s="38"/>
      <c r="ADY26" s="38"/>
      <c r="ADZ26" s="38"/>
      <c r="AEA26" s="38"/>
      <c r="AEB26" s="38"/>
      <c r="AEC26" s="38"/>
      <c r="AED26" s="38"/>
      <c r="AEE26" s="38"/>
      <c r="AEF26" s="38"/>
      <c r="AEG26" s="38"/>
      <c r="AEH26" s="38"/>
      <c r="AEI26" s="38"/>
      <c r="AEJ26" s="38"/>
      <c r="AEK26" s="38"/>
      <c r="AEL26" s="38"/>
      <c r="AEM26" s="38"/>
      <c r="AEN26" s="38"/>
      <c r="AEO26" s="38"/>
      <c r="AEP26" s="38"/>
      <c r="AEQ26" s="38"/>
      <c r="AER26" s="38"/>
      <c r="AES26" s="38"/>
      <c r="AET26" s="38"/>
      <c r="AEU26" s="38"/>
      <c r="AEV26" s="38"/>
      <c r="AEW26" s="38"/>
      <c r="AEX26" s="38"/>
      <c r="AEY26" s="38"/>
      <c r="AEZ26" s="38"/>
      <c r="AFA26" s="38"/>
      <c r="AFB26" s="38"/>
      <c r="AFC26" s="38"/>
      <c r="AFD26" s="38"/>
      <c r="AFE26" s="38"/>
      <c r="AFF26" s="38"/>
      <c r="AFG26" s="38"/>
      <c r="AFH26" s="38"/>
      <c r="AFI26" s="38"/>
      <c r="AFJ26" s="38"/>
      <c r="AFK26" s="38"/>
      <c r="AFL26" s="38"/>
      <c r="AFM26" s="38"/>
      <c r="AFN26" s="38"/>
      <c r="AFO26" s="38"/>
      <c r="AFP26" s="38"/>
      <c r="AFQ26" s="38"/>
      <c r="AFR26" s="38"/>
      <c r="AFS26" s="38"/>
      <c r="AFT26" s="38"/>
      <c r="AFU26" s="38"/>
      <c r="AFV26" s="38"/>
      <c r="AFW26" s="38"/>
      <c r="AFX26" s="38"/>
      <c r="AFY26" s="38"/>
      <c r="AFZ26" s="38"/>
      <c r="AGA26" s="38"/>
      <c r="AGB26" s="38"/>
      <c r="AGC26" s="38"/>
      <c r="AGD26" s="38"/>
      <c r="AGE26" s="38"/>
      <c r="AGF26" s="38"/>
      <c r="AGG26" s="38"/>
      <c r="AGH26" s="38"/>
      <c r="AGI26" s="38"/>
      <c r="AGJ26" s="38"/>
      <c r="AGK26" s="38"/>
      <c r="AGL26" s="38"/>
      <c r="AGM26" s="38"/>
      <c r="AGN26" s="38"/>
      <c r="AGO26" s="38"/>
      <c r="AGP26" s="38"/>
      <c r="AGQ26" s="38"/>
      <c r="AGR26" s="38"/>
      <c r="AGS26" s="38"/>
      <c r="AGT26" s="38"/>
      <c r="AGU26" s="38"/>
      <c r="AGV26" s="38"/>
      <c r="AGW26" s="38"/>
      <c r="AGX26" s="38"/>
      <c r="AGY26" s="38"/>
      <c r="AGZ26" s="38"/>
      <c r="AHA26" s="38"/>
      <c r="AHB26" s="38"/>
      <c r="AHC26" s="38"/>
      <c r="AHD26" s="38"/>
      <c r="AHE26" s="38"/>
      <c r="AHF26" s="38"/>
      <c r="AHG26" s="38"/>
      <c r="AHH26" s="38"/>
      <c r="AHI26" s="38"/>
      <c r="AHJ26" s="38"/>
      <c r="AHK26" s="38"/>
      <c r="AHL26" s="38"/>
      <c r="AHM26" s="38"/>
      <c r="AHN26" s="38"/>
      <c r="AHO26" s="38"/>
      <c r="AHP26" s="38"/>
      <c r="AHQ26" s="38"/>
      <c r="AHR26" s="38"/>
      <c r="AHS26" s="38"/>
      <c r="AHT26" s="38"/>
      <c r="AHU26" s="38"/>
      <c r="AHV26" s="38"/>
      <c r="AHW26" s="38"/>
      <c r="AHX26" s="38"/>
      <c r="AHY26" s="38"/>
      <c r="AHZ26" s="38"/>
      <c r="AIA26" s="38"/>
      <c r="AIB26" s="38"/>
      <c r="AIC26" s="38"/>
      <c r="AID26" s="38"/>
      <c r="AIE26" s="38"/>
      <c r="AIF26" s="38"/>
      <c r="AIG26" s="38"/>
      <c r="AIH26" s="38"/>
      <c r="AII26" s="38"/>
      <c r="AIJ26" s="38"/>
      <c r="AIK26" s="38"/>
      <c r="AIL26" s="38"/>
      <c r="AIM26" s="38"/>
      <c r="AIN26" s="38"/>
      <c r="AIO26" s="38"/>
      <c r="AIP26" s="38"/>
      <c r="AIQ26" s="38"/>
      <c r="AIR26" s="38"/>
      <c r="AIS26" s="38"/>
      <c r="AIT26" s="38"/>
      <c r="AIU26" s="38"/>
      <c r="AIV26" s="38"/>
      <c r="AIW26" s="38"/>
      <c r="AIX26" s="38"/>
      <c r="AIY26" s="38"/>
      <c r="AIZ26" s="38"/>
      <c r="AJA26" s="38"/>
      <c r="AJB26" s="38"/>
      <c r="AJC26" s="38"/>
      <c r="AJD26" s="38"/>
      <c r="AJE26" s="38"/>
      <c r="AJF26" s="38"/>
      <c r="AJG26" s="38"/>
      <c r="AJH26" s="38"/>
      <c r="AJI26" s="38"/>
      <c r="AJJ26" s="38"/>
      <c r="AJK26" s="38"/>
      <c r="AJL26" s="38"/>
      <c r="AJM26" s="38"/>
      <c r="AJN26" s="38"/>
      <c r="AJO26" s="38"/>
      <c r="AJP26" s="38"/>
      <c r="AJQ26" s="38"/>
      <c r="AJR26" s="38"/>
      <c r="AJS26" s="38"/>
      <c r="AJT26" s="38"/>
      <c r="AJU26" s="38"/>
      <c r="AJV26" s="38"/>
      <c r="AJW26" s="38"/>
      <c r="AJX26" s="38"/>
      <c r="AJY26" s="38"/>
      <c r="AJZ26" s="38"/>
      <c r="AKA26" s="38"/>
      <c r="AKB26" s="38"/>
      <c r="AKC26" s="38"/>
      <c r="AKD26" s="38"/>
      <c r="AKE26" s="38"/>
      <c r="AKF26" s="38"/>
      <c r="AKG26" s="38"/>
      <c r="AKH26" s="38"/>
      <c r="AKI26" s="38"/>
      <c r="AKJ26" s="38"/>
      <c r="AKK26" s="38"/>
      <c r="AKL26" s="38"/>
      <c r="AKM26" s="38"/>
      <c r="AKN26" s="38"/>
      <c r="AKO26" s="38"/>
      <c r="AKP26" s="38"/>
      <c r="AKQ26" s="38"/>
      <c r="AKR26" s="38"/>
      <c r="AKS26" s="38"/>
      <c r="AKT26" s="38"/>
      <c r="AKU26" s="38"/>
      <c r="AKV26" s="38"/>
      <c r="AKW26" s="38"/>
      <c r="AKX26" s="38"/>
      <c r="AKY26" s="38"/>
      <c r="AKZ26" s="38"/>
      <c r="ALA26" s="38"/>
      <c r="ALB26" s="38"/>
      <c r="ALC26" s="38"/>
      <c r="ALD26" s="38"/>
      <c r="ALE26" s="38"/>
      <c r="ALF26" s="38"/>
      <c r="ALG26" s="38"/>
      <c r="ALH26" s="38"/>
      <c r="ALI26" s="38"/>
      <c r="ALJ26" s="38"/>
      <c r="ALK26" s="38"/>
      <c r="ALL26" s="38"/>
      <c r="ALM26" s="38"/>
      <c r="ALN26" s="38"/>
      <c r="ALO26" s="38"/>
      <c r="ALP26" s="38"/>
      <c r="ALQ26" s="38"/>
      <c r="ALR26" s="38"/>
      <c r="ALS26" s="38"/>
      <c r="ALT26" s="38"/>
      <c r="ALU26" s="38"/>
      <c r="ALV26" s="38"/>
      <c r="ALW26" s="38"/>
      <c r="ALX26" s="38"/>
      <c r="ALY26" s="38"/>
      <c r="ALZ26" s="38"/>
      <c r="AMA26" s="38"/>
      <c r="AMB26" s="38"/>
      <c r="AMC26" s="38"/>
      <c r="AMD26" s="38"/>
      <c r="AME26" s="38"/>
      <c r="AMF26" s="38"/>
      <c r="AMG26" s="38"/>
      <c r="AMH26" s="38"/>
      <c r="AMI26" s="38"/>
      <c r="AMJ26" s="38"/>
      <c r="AMK26" s="38"/>
      <c r="AML26" s="38"/>
      <c r="AMM26" s="38"/>
      <c r="AMN26" s="38"/>
      <c r="AMO26" s="38"/>
      <c r="AMP26" s="38"/>
      <c r="AMQ26" s="38"/>
      <c r="AMR26" s="38"/>
      <c r="AMS26" s="38"/>
      <c r="AMT26" s="38"/>
      <c r="AMU26" s="38"/>
      <c r="AMV26" s="38"/>
      <c r="AMW26" s="38"/>
      <c r="AMX26" s="38"/>
      <c r="AMY26" s="38"/>
      <c r="AMZ26" s="38"/>
      <c r="ANA26" s="38"/>
      <c r="ANB26" s="38"/>
      <c r="ANC26" s="38"/>
      <c r="AND26" s="38"/>
      <c r="ANE26" s="38"/>
      <c r="ANF26" s="38"/>
      <c r="ANG26" s="38"/>
      <c r="ANH26" s="38"/>
      <c r="ANI26" s="38"/>
      <c r="ANJ26" s="38"/>
      <c r="ANK26" s="38"/>
      <c r="ANL26" s="38"/>
    </row>
    <row r="27" spans="1:1052" s="90" customFormat="1" ht="15.75" customHeight="1" outlineLevel="1" thickBot="1">
      <c r="A27" s="275"/>
      <c r="B27" s="743"/>
      <c r="C27" s="317"/>
      <c r="D27" s="315"/>
      <c r="E27" s="318"/>
      <c r="F27" s="319"/>
      <c r="G27" s="316"/>
      <c r="H27" s="323"/>
      <c r="I27" s="330" t="str">
        <f t="shared" si="33"/>
        <v/>
      </c>
      <c r="J27" s="96"/>
      <c r="K27" s="449"/>
      <c r="L27" s="450"/>
      <c r="M27" s="448" t="str">
        <f t="shared" si="1"/>
        <v/>
      </c>
      <c r="N27" s="326" t="str">
        <f>IF(G27&lt;&gt;"",G27,"")</f>
        <v/>
      </c>
      <c r="O27" s="330" t="str">
        <f t="shared" ref="O27" si="35">IF(N27&lt;&gt;"",N27*$O$9,"")</f>
        <v/>
      </c>
      <c r="P27" s="102"/>
      <c r="Q27" s="110"/>
      <c r="R27" s="107"/>
      <c r="S27" s="506">
        <f t="shared" si="5"/>
        <v>0</v>
      </c>
      <c r="T27" s="102"/>
      <c r="U27" s="110"/>
      <c r="V27" s="107"/>
      <c r="W27" s="506">
        <f t="shared" si="6"/>
        <v>0</v>
      </c>
      <c r="X27" s="479">
        <f t="shared" si="7"/>
        <v>0</v>
      </c>
      <c r="Y27" s="689"/>
      <c r="Z27" s="682"/>
      <c r="AA27"/>
      <c r="AB27"/>
      <c r="AC27"/>
      <c r="AD27"/>
      <c r="AE27"/>
      <c r="AF27"/>
      <c r="AG27"/>
      <c r="AH27"/>
      <c r="AI27"/>
      <c r="AK27" s="40"/>
      <c r="AL27" s="40"/>
      <c r="AM27" s="40"/>
      <c r="AN27" s="40"/>
      <c r="AO27" s="40"/>
      <c r="AP27" s="40"/>
      <c r="AQ27" s="40"/>
      <c r="AR27" s="40"/>
      <c r="AS27" s="40"/>
      <c r="AT27" s="40"/>
      <c r="AU27" s="91"/>
      <c r="AV27" s="91"/>
      <c r="AW27" s="91"/>
      <c r="AX27" s="91"/>
      <c r="AY27" s="91"/>
      <c r="AZ27" s="91"/>
      <c r="BA27" s="91"/>
      <c r="BB27" s="91"/>
      <c r="BC27" s="91"/>
      <c r="BD27" s="91"/>
      <c r="BE27" s="91"/>
      <c r="BF27" s="91"/>
      <c r="BG27" s="91"/>
      <c r="BH27" s="91"/>
      <c r="BI27" s="91"/>
      <c r="BJ27" s="91"/>
      <c r="BK27" s="91"/>
    </row>
    <row r="28" spans="1:1052" ht="15" customHeight="1" thickTop="1" thickBot="1">
      <c r="A28"/>
      <c r="B28" s="1"/>
      <c r="C28" s="1"/>
      <c r="D28" s="1"/>
      <c r="F28" s="261" t="s">
        <v>6</v>
      </c>
      <c r="G28" s="451">
        <f>SUM(G10:G27)</f>
        <v>0</v>
      </c>
      <c r="H28" s="97"/>
      <c r="I28" s="452">
        <f>SUM(I10:I27)</f>
        <v>0</v>
      </c>
      <c r="J28" s="98"/>
      <c r="K28" s="453">
        <f>SUM(K10:K27)</f>
        <v>0</v>
      </c>
      <c r="L28" s="454">
        <f>SUM(L10:L27)</f>
        <v>0</v>
      </c>
      <c r="M28" s="455">
        <f>SUM(M10:M27)</f>
        <v>0</v>
      </c>
      <c r="N28" s="456">
        <f>SUM(N10:N27)</f>
        <v>0</v>
      </c>
      <c r="O28" s="457">
        <f>SUM(O10:O27)</f>
        <v>0</v>
      </c>
      <c r="P28" s="98"/>
      <c r="Q28" s="103"/>
      <c r="R28" s="97"/>
      <c r="S28" s="507">
        <f t="shared" ref="S28:X28" si="36">SUM(S10:S27)</f>
        <v>0</v>
      </c>
      <c r="T28" s="98">
        <f t="shared" si="36"/>
        <v>0</v>
      </c>
      <c r="U28" s="103">
        <f t="shared" si="36"/>
        <v>0</v>
      </c>
      <c r="V28" s="97">
        <f t="shared" si="36"/>
        <v>0</v>
      </c>
      <c r="W28" s="508">
        <f t="shared" si="36"/>
        <v>0</v>
      </c>
      <c r="X28" s="458">
        <f t="shared" si="36"/>
        <v>0</v>
      </c>
      <c r="Y28" s="459">
        <f>SUM(Y10:Y27)</f>
        <v>0</v>
      </c>
      <c r="Z28" s="95"/>
      <c r="AA28" s="40"/>
      <c r="AB28" s="40"/>
      <c r="AC28" s="40"/>
      <c r="AD28" s="41"/>
      <c r="AE28" s="41"/>
      <c r="AF28" s="41"/>
      <c r="AG28" s="41"/>
      <c r="AH28" s="41"/>
      <c r="AI28" s="41"/>
      <c r="AJ28" s="41"/>
      <c r="AK28" s="41"/>
      <c r="AL28" s="41"/>
      <c r="AM28" s="41"/>
      <c r="AN28" s="41"/>
      <c r="AO28" s="41"/>
      <c r="AP28" s="41"/>
      <c r="AQ28" s="41"/>
      <c r="AR28" s="41"/>
      <c r="AS28" s="41"/>
      <c r="AT28" s="41"/>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c r="IX28" s="38"/>
      <c r="IY28" s="38"/>
      <c r="IZ28" s="38"/>
      <c r="JA28" s="38"/>
      <c r="JB28" s="38"/>
      <c r="JC28" s="38"/>
      <c r="JD28" s="38"/>
      <c r="JE28" s="38"/>
      <c r="JF28" s="38"/>
      <c r="JG28" s="38"/>
      <c r="JH28" s="38"/>
      <c r="JI28" s="38"/>
      <c r="JJ28" s="38"/>
      <c r="JK28" s="38"/>
      <c r="JL28" s="38"/>
      <c r="JM28" s="38"/>
      <c r="JN28" s="38"/>
      <c r="JO28" s="38"/>
      <c r="JP28" s="38"/>
      <c r="JQ28" s="38"/>
      <c r="JR28" s="38"/>
      <c r="JS28" s="38"/>
      <c r="JT28" s="38"/>
      <c r="JU28" s="38"/>
      <c r="JV28" s="38"/>
      <c r="JW28" s="38"/>
      <c r="JX28" s="38"/>
      <c r="JY28" s="38"/>
      <c r="JZ28" s="38"/>
      <c r="KA28" s="38"/>
      <c r="KB28" s="38"/>
      <c r="KC28" s="38"/>
      <c r="KD28" s="38"/>
      <c r="KE28" s="38"/>
      <c r="KF28" s="38"/>
      <c r="KG28" s="38"/>
      <c r="KH28" s="38"/>
      <c r="KI28" s="38"/>
      <c r="KJ28" s="38"/>
      <c r="KK28" s="38"/>
      <c r="KL28" s="38"/>
      <c r="KM28" s="38"/>
      <c r="KN28" s="38"/>
      <c r="KO28" s="38"/>
      <c r="KP28" s="38"/>
      <c r="KQ28" s="38"/>
      <c r="KR28" s="38"/>
      <c r="KS28" s="38"/>
      <c r="KT28" s="38"/>
      <c r="KU28" s="38"/>
      <c r="KV28" s="38"/>
      <c r="KW28" s="38"/>
      <c r="KX28" s="38"/>
      <c r="KY28" s="38"/>
      <c r="KZ28" s="38"/>
      <c r="LA28" s="38"/>
      <c r="LB28" s="38"/>
      <c r="LC28" s="38"/>
      <c r="LD28" s="38"/>
      <c r="LE28" s="38"/>
      <c r="LF28" s="38"/>
      <c r="LG28" s="38"/>
      <c r="LH28" s="38"/>
      <c r="LI28" s="38"/>
      <c r="LJ28" s="38"/>
      <c r="LK28" s="38"/>
      <c r="LL28" s="38"/>
      <c r="LM28" s="38"/>
      <c r="LN28" s="38"/>
      <c r="LO28" s="38"/>
      <c r="LP28" s="38"/>
      <c r="LQ28" s="38"/>
      <c r="LR28" s="38"/>
      <c r="LS28" s="38"/>
      <c r="LT28" s="38"/>
      <c r="LU28" s="38"/>
      <c r="LV28" s="38"/>
      <c r="LW28" s="38"/>
      <c r="LX28" s="38"/>
      <c r="LY28" s="38"/>
      <c r="LZ28" s="38"/>
      <c r="MA28" s="38"/>
      <c r="MB28" s="38"/>
      <c r="MC28" s="38"/>
      <c r="MD28" s="38"/>
      <c r="ME28" s="38"/>
      <c r="MF28" s="38"/>
      <c r="MG28" s="38"/>
      <c r="MH28" s="38"/>
      <c r="MI28" s="38"/>
      <c r="MJ28" s="38"/>
      <c r="MK28" s="38"/>
      <c r="ML28" s="38"/>
      <c r="MM28" s="38"/>
      <c r="MN28" s="38"/>
      <c r="MO28" s="38"/>
      <c r="MP28" s="38"/>
      <c r="MQ28" s="38"/>
      <c r="MR28" s="38"/>
      <c r="MS28" s="38"/>
      <c r="MT28" s="38"/>
      <c r="MU28" s="38"/>
      <c r="MV28" s="38"/>
      <c r="MW28" s="38"/>
      <c r="MX28" s="38"/>
      <c r="MY28" s="38"/>
      <c r="MZ28" s="38"/>
      <c r="NA28" s="38"/>
      <c r="NB28" s="38"/>
      <c r="NC28" s="38"/>
      <c r="ND28" s="38"/>
      <c r="NE28" s="38"/>
      <c r="NF28" s="38"/>
      <c r="NG28" s="38"/>
      <c r="NH28" s="38"/>
      <c r="NI28" s="38"/>
      <c r="NJ28" s="38"/>
      <c r="NK28" s="38"/>
      <c r="NL28" s="38"/>
      <c r="NM28" s="38"/>
      <c r="NN28" s="38"/>
      <c r="NO28" s="38"/>
      <c r="NP28" s="38"/>
      <c r="NQ28" s="38"/>
      <c r="NR28" s="38"/>
      <c r="NS28" s="38"/>
      <c r="NT28" s="38"/>
      <c r="NU28" s="38"/>
      <c r="NV28" s="38"/>
      <c r="NW28" s="38"/>
      <c r="NX28" s="38"/>
      <c r="NY28" s="38"/>
      <c r="NZ28" s="38"/>
      <c r="OA28" s="38"/>
      <c r="OB28" s="38"/>
      <c r="OC28" s="38"/>
      <c r="OD28" s="38"/>
      <c r="OE28" s="38"/>
      <c r="OF28" s="38"/>
      <c r="OG28" s="38"/>
      <c r="OH28" s="38"/>
      <c r="OI28" s="38"/>
      <c r="OJ28" s="38"/>
      <c r="OK28" s="38"/>
      <c r="OL28" s="38"/>
      <c r="OM28" s="38"/>
      <c r="ON28" s="38"/>
      <c r="OO28" s="38"/>
      <c r="OP28" s="38"/>
      <c r="OQ28" s="38"/>
      <c r="OR28" s="38"/>
      <c r="OS28" s="38"/>
      <c r="OT28" s="38"/>
      <c r="OU28" s="38"/>
      <c r="OV28" s="38"/>
      <c r="OW28" s="38"/>
      <c r="OX28" s="38"/>
      <c r="OY28" s="38"/>
      <c r="OZ28" s="38"/>
      <c r="PA28" s="38"/>
      <c r="PB28" s="38"/>
      <c r="PC28" s="38"/>
      <c r="PD28" s="38"/>
      <c r="PE28" s="38"/>
      <c r="PF28" s="38"/>
      <c r="PG28" s="38"/>
      <c r="PH28" s="38"/>
      <c r="PI28" s="38"/>
      <c r="PJ28" s="38"/>
      <c r="PK28" s="38"/>
      <c r="PL28" s="38"/>
      <c r="PM28" s="38"/>
      <c r="PN28" s="38"/>
      <c r="PO28" s="38"/>
      <c r="PP28" s="38"/>
      <c r="PQ28" s="38"/>
      <c r="PR28" s="38"/>
      <c r="PS28" s="38"/>
      <c r="PT28" s="38"/>
      <c r="PU28" s="38"/>
      <c r="PV28" s="38"/>
      <c r="PW28" s="38"/>
      <c r="PX28" s="38"/>
      <c r="PY28" s="38"/>
      <c r="PZ28" s="38"/>
      <c r="QA28" s="38"/>
      <c r="QB28" s="38"/>
      <c r="QC28" s="38"/>
      <c r="QD28" s="38"/>
      <c r="QE28" s="38"/>
      <c r="QF28" s="38"/>
      <c r="QG28" s="38"/>
      <c r="QH28" s="38"/>
      <c r="QI28" s="38"/>
      <c r="QJ28" s="38"/>
      <c r="QK28" s="38"/>
      <c r="QL28" s="38"/>
      <c r="QM28" s="38"/>
      <c r="QN28" s="38"/>
      <c r="QO28" s="38"/>
      <c r="QP28" s="38"/>
      <c r="QQ28" s="38"/>
      <c r="QR28" s="38"/>
      <c r="QS28" s="38"/>
      <c r="QT28" s="38"/>
      <c r="QU28" s="38"/>
      <c r="QV28" s="38"/>
      <c r="QW28" s="38"/>
      <c r="QX28" s="38"/>
      <c r="QY28" s="38"/>
      <c r="QZ28" s="38"/>
      <c r="RA28" s="38"/>
      <c r="RB28" s="38"/>
      <c r="RC28" s="38"/>
      <c r="RD28" s="38"/>
      <c r="RE28" s="38"/>
      <c r="RF28" s="38"/>
      <c r="RG28" s="38"/>
      <c r="RH28" s="38"/>
      <c r="RI28" s="38"/>
      <c r="RJ28" s="38"/>
      <c r="RK28" s="38"/>
      <c r="RL28" s="38"/>
      <c r="RM28" s="38"/>
      <c r="RN28" s="38"/>
      <c r="RO28" s="38"/>
      <c r="RP28" s="38"/>
      <c r="RQ28" s="38"/>
      <c r="RR28" s="38"/>
      <c r="RS28" s="38"/>
      <c r="RT28" s="38"/>
      <c r="RU28" s="38"/>
      <c r="RV28" s="38"/>
      <c r="RW28" s="38"/>
      <c r="RX28" s="38"/>
      <c r="RY28" s="38"/>
      <c r="RZ28" s="38"/>
      <c r="SA28" s="38"/>
      <c r="SB28" s="38"/>
      <c r="SC28" s="38"/>
      <c r="SD28" s="38"/>
      <c r="SE28" s="38"/>
      <c r="SF28" s="38"/>
      <c r="SG28" s="38"/>
      <c r="SH28" s="38"/>
      <c r="SI28" s="38"/>
      <c r="SJ28" s="38"/>
      <c r="SK28" s="38"/>
      <c r="SL28" s="38"/>
      <c r="SM28" s="38"/>
      <c r="SN28" s="38"/>
      <c r="SO28" s="38"/>
      <c r="SP28" s="38"/>
      <c r="SQ28" s="38"/>
      <c r="SR28" s="38"/>
      <c r="SS28" s="38"/>
      <c r="ST28" s="38"/>
      <c r="SU28" s="38"/>
      <c r="SV28" s="38"/>
      <c r="SW28" s="38"/>
      <c r="SX28" s="38"/>
      <c r="SY28" s="38"/>
      <c r="SZ28" s="38"/>
      <c r="TA28" s="38"/>
      <c r="TB28" s="38"/>
      <c r="TC28" s="38"/>
      <c r="TD28" s="38"/>
      <c r="TE28" s="38"/>
      <c r="TF28" s="38"/>
      <c r="TG28" s="38"/>
      <c r="TH28" s="38"/>
      <c r="TI28" s="38"/>
      <c r="TJ28" s="38"/>
      <c r="TK28" s="38"/>
      <c r="TL28" s="38"/>
      <c r="TM28" s="38"/>
      <c r="TN28" s="38"/>
      <c r="TO28" s="38"/>
      <c r="TP28" s="38"/>
      <c r="TQ28" s="38"/>
      <c r="TR28" s="38"/>
      <c r="TS28" s="38"/>
      <c r="TT28" s="38"/>
      <c r="TU28" s="38"/>
      <c r="TV28" s="38"/>
      <c r="TW28" s="38"/>
      <c r="TX28" s="38"/>
      <c r="TY28" s="38"/>
      <c r="TZ28" s="38"/>
      <c r="UA28" s="38"/>
      <c r="UB28" s="38"/>
      <c r="UC28" s="38"/>
      <c r="UD28" s="38"/>
      <c r="UE28" s="38"/>
      <c r="UF28" s="38"/>
      <c r="UG28" s="38"/>
      <c r="UH28" s="38"/>
      <c r="UI28" s="38"/>
      <c r="UJ28" s="38"/>
      <c r="UK28" s="38"/>
      <c r="UL28" s="38"/>
      <c r="UM28" s="38"/>
      <c r="UN28" s="38"/>
      <c r="UO28" s="38"/>
      <c r="UP28" s="38"/>
      <c r="UQ28" s="38"/>
      <c r="UR28" s="38"/>
      <c r="US28" s="38"/>
      <c r="UT28" s="38"/>
      <c r="UU28" s="38"/>
      <c r="UV28" s="38"/>
      <c r="UW28" s="38"/>
      <c r="UX28" s="38"/>
      <c r="UY28" s="38"/>
      <c r="UZ28" s="38"/>
      <c r="VA28" s="38"/>
      <c r="VB28" s="38"/>
      <c r="VC28" s="38"/>
      <c r="VD28" s="38"/>
      <c r="VE28" s="38"/>
      <c r="VF28" s="38"/>
      <c r="VG28" s="38"/>
      <c r="VH28" s="38"/>
      <c r="VI28" s="38"/>
      <c r="VJ28" s="38"/>
      <c r="VK28" s="38"/>
      <c r="VL28" s="38"/>
      <c r="VM28" s="38"/>
      <c r="VN28" s="38"/>
      <c r="VO28" s="38"/>
      <c r="VP28" s="38"/>
      <c r="VQ28" s="38"/>
      <c r="VR28" s="38"/>
      <c r="VS28" s="38"/>
      <c r="VT28" s="38"/>
      <c r="VU28" s="38"/>
      <c r="VV28" s="38"/>
      <c r="VW28" s="38"/>
      <c r="VX28" s="38"/>
      <c r="VY28" s="38"/>
      <c r="VZ28" s="38"/>
      <c r="WA28" s="38"/>
      <c r="WB28" s="38"/>
      <c r="WC28" s="38"/>
      <c r="WD28" s="38"/>
      <c r="WE28" s="38"/>
      <c r="WF28" s="38"/>
      <c r="WG28" s="38"/>
      <c r="WH28" s="38"/>
      <c r="WI28" s="38"/>
      <c r="WJ28" s="38"/>
      <c r="WK28" s="38"/>
      <c r="WL28" s="38"/>
      <c r="WM28" s="38"/>
      <c r="WN28" s="38"/>
      <c r="WO28" s="38"/>
      <c r="WP28" s="38"/>
      <c r="WQ28" s="38"/>
      <c r="WR28" s="38"/>
      <c r="WS28" s="38"/>
      <c r="WT28" s="38"/>
      <c r="WU28" s="38"/>
      <c r="WV28" s="38"/>
      <c r="WW28" s="38"/>
      <c r="WX28" s="38"/>
      <c r="WY28" s="38"/>
      <c r="WZ28" s="38"/>
      <c r="XA28" s="38"/>
      <c r="XB28" s="38"/>
      <c r="XC28" s="38"/>
      <c r="XD28" s="38"/>
      <c r="XE28" s="38"/>
      <c r="XF28" s="38"/>
      <c r="XG28" s="38"/>
      <c r="XH28" s="38"/>
      <c r="XI28" s="38"/>
      <c r="XJ28" s="38"/>
      <c r="XK28" s="38"/>
      <c r="XL28" s="38"/>
      <c r="XM28" s="38"/>
      <c r="XN28" s="38"/>
      <c r="XO28" s="38"/>
      <c r="XP28" s="38"/>
      <c r="XQ28" s="38"/>
      <c r="XR28" s="38"/>
      <c r="XS28" s="38"/>
      <c r="XT28" s="38"/>
      <c r="XU28" s="38"/>
      <c r="XV28" s="38"/>
      <c r="XW28" s="38"/>
      <c r="XX28" s="38"/>
      <c r="XY28" s="38"/>
      <c r="XZ28" s="38"/>
      <c r="YA28" s="38"/>
      <c r="YB28" s="38"/>
      <c r="YC28" s="38"/>
      <c r="YD28" s="38"/>
      <c r="YE28" s="38"/>
      <c r="YF28" s="38"/>
      <c r="YG28" s="38"/>
      <c r="YH28" s="38"/>
      <c r="YI28" s="38"/>
      <c r="YJ28" s="38"/>
      <c r="YK28" s="38"/>
      <c r="YL28" s="38"/>
      <c r="YM28" s="38"/>
      <c r="YN28" s="38"/>
      <c r="YO28" s="38"/>
      <c r="YP28" s="38"/>
      <c r="YQ28" s="38"/>
      <c r="YR28" s="38"/>
      <c r="YS28" s="38"/>
      <c r="YT28" s="38"/>
      <c r="YU28" s="38"/>
      <c r="YV28" s="38"/>
      <c r="YW28" s="38"/>
      <c r="YX28" s="38"/>
      <c r="YY28" s="38"/>
      <c r="YZ28" s="38"/>
      <c r="ZA28" s="38"/>
      <c r="ZB28" s="38"/>
      <c r="ZC28" s="38"/>
      <c r="ZD28" s="38"/>
      <c r="ZE28" s="38"/>
      <c r="ZF28" s="38"/>
      <c r="ZG28" s="38"/>
      <c r="ZH28" s="38"/>
      <c r="ZI28" s="38"/>
      <c r="ZJ28" s="38"/>
      <c r="ZK28" s="38"/>
      <c r="ZL28" s="38"/>
      <c r="ZM28" s="38"/>
      <c r="ZN28" s="38"/>
      <c r="ZO28" s="38"/>
      <c r="ZP28" s="38"/>
      <c r="ZQ28" s="38"/>
      <c r="ZR28" s="38"/>
      <c r="ZS28" s="38"/>
      <c r="ZT28" s="38"/>
      <c r="ZU28" s="38"/>
      <c r="ZV28" s="38"/>
      <c r="ZW28" s="38"/>
      <c r="ZX28" s="38"/>
      <c r="ZY28" s="38"/>
      <c r="ZZ28" s="38"/>
      <c r="AAA28" s="38"/>
      <c r="AAB28" s="38"/>
      <c r="AAC28" s="38"/>
      <c r="AAD28" s="38"/>
      <c r="AAE28" s="38"/>
      <c r="AAF28" s="38"/>
      <c r="AAG28" s="38"/>
      <c r="AAH28" s="38"/>
      <c r="AAI28" s="38"/>
      <c r="AAJ28" s="38"/>
      <c r="AAK28" s="38"/>
      <c r="AAL28" s="38"/>
      <c r="AAM28" s="38"/>
      <c r="AAN28" s="38"/>
      <c r="AAO28" s="38"/>
      <c r="AAP28" s="38"/>
      <c r="AAQ28" s="38"/>
      <c r="AAR28" s="38"/>
      <c r="AAS28" s="38"/>
      <c r="AAT28" s="38"/>
      <c r="AAU28" s="38"/>
      <c r="AAV28" s="38"/>
      <c r="AAW28" s="38"/>
      <c r="AAX28" s="38"/>
      <c r="AAY28" s="38"/>
      <c r="AAZ28" s="38"/>
      <c r="ABA28" s="38"/>
      <c r="ABB28" s="38"/>
      <c r="ABC28" s="38"/>
      <c r="ABD28" s="38"/>
      <c r="ABE28" s="38"/>
      <c r="ABF28" s="38"/>
      <c r="ABG28" s="38"/>
      <c r="ABH28" s="38"/>
      <c r="ABI28" s="38"/>
      <c r="ABJ28" s="38"/>
      <c r="ABK28" s="38"/>
      <c r="ABL28" s="38"/>
      <c r="ABM28" s="38"/>
      <c r="ABN28" s="38"/>
      <c r="ABO28" s="38"/>
      <c r="ABP28" s="38"/>
      <c r="ABQ28" s="38"/>
      <c r="ABR28" s="38"/>
      <c r="ABS28" s="38"/>
      <c r="ABT28" s="38"/>
      <c r="ABU28" s="38"/>
      <c r="ABV28" s="38"/>
      <c r="ABW28" s="38"/>
      <c r="ABX28" s="38"/>
      <c r="ABY28" s="38"/>
      <c r="ABZ28" s="38"/>
      <c r="ACA28" s="38"/>
      <c r="ACB28" s="38"/>
      <c r="ACC28" s="38"/>
      <c r="ACD28" s="38"/>
      <c r="ACE28" s="38"/>
      <c r="ACF28" s="38"/>
      <c r="ACG28" s="38"/>
      <c r="ACH28" s="38"/>
      <c r="ACI28" s="38"/>
      <c r="ACJ28" s="38"/>
      <c r="ACK28" s="38"/>
      <c r="ACL28" s="38"/>
      <c r="ACM28" s="38"/>
      <c r="ACN28" s="38"/>
      <c r="ACO28" s="38"/>
      <c r="ACP28" s="38"/>
      <c r="ACQ28" s="38"/>
      <c r="ACR28" s="38"/>
      <c r="ACS28" s="38"/>
      <c r="ACT28" s="38"/>
      <c r="ACU28" s="38"/>
      <c r="ACV28" s="38"/>
      <c r="ACW28" s="38"/>
      <c r="ACX28" s="38"/>
      <c r="ACY28" s="38"/>
      <c r="ACZ28" s="38"/>
      <c r="ADA28" s="38"/>
      <c r="ADB28" s="38"/>
      <c r="ADC28" s="38"/>
      <c r="ADD28" s="38"/>
      <c r="ADE28" s="38"/>
      <c r="ADF28" s="38"/>
      <c r="ADG28" s="38"/>
      <c r="ADH28" s="38"/>
      <c r="ADI28" s="38"/>
      <c r="ADJ28" s="38"/>
      <c r="ADK28" s="38"/>
      <c r="ADL28" s="38"/>
      <c r="ADM28" s="38"/>
      <c r="ADN28" s="38"/>
      <c r="ADO28" s="38"/>
      <c r="ADP28" s="38"/>
      <c r="ADQ28" s="38"/>
      <c r="ADR28" s="38"/>
      <c r="ADS28" s="38"/>
      <c r="ADT28" s="38"/>
      <c r="ADU28" s="38"/>
      <c r="ADV28" s="38"/>
      <c r="ADW28" s="38"/>
      <c r="ADX28" s="38"/>
      <c r="ADY28" s="38"/>
      <c r="ADZ28" s="38"/>
      <c r="AEA28" s="38"/>
      <c r="AEB28" s="38"/>
      <c r="AEC28" s="38"/>
      <c r="AED28" s="38"/>
      <c r="AEE28" s="38"/>
      <c r="AEF28" s="38"/>
      <c r="AEG28" s="38"/>
      <c r="AEH28" s="38"/>
      <c r="AEI28" s="38"/>
      <c r="AEJ28" s="38"/>
      <c r="AEK28" s="38"/>
      <c r="AEL28" s="38"/>
      <c r="AEM28" s="38"/>
      <c r="AEN28" s="38"/>
      <c r="AEO28" s="38"/>
      <c r="AEP28" s="38"/>
      <c r="AEQ28" s="38"/>
      <c r="AER28" s="38"/>
      <c r="AES28" s="38"/>
      <c r="AET28" s="38"/>
      <c r="AEU28" s="38"/>
      <c r="AEV28" s="38"/>
      <c r="AEW28" s="38"/>
      <c r="AEX28" s="38"/>
      <c r="AEY28" s="38"/>
      <c r="AEZ28" s="38"/>
      <c r="AFA28" s="38"/>
      <c r="AFB28" s="38"/>
      <c r="AFC28" s="38"/>
      <c r="AFD28" s="38"/>
      <c r="AFE28" s="38"/>
      <c r="AFF28" s="38"/>
      <c r="AFG28" s="38"/>
      <c r="AFH28" s="38"/>
      <c r="AFI28" s="38"/>
      <c r="AFJ28" s="38"/>
      <c r="AFK28" s="38"/>
      <c r="AFL28" s="38"/>
      <c r="AFM28" s="38"/>
      <c r="AFN28" s="38"/>
      <c r="AFO28" s="38"/>
      <c r="AFP28" s="38"/>
      <c r="AFQ28" s="38"/>
      <c r="AFR28" s="38"/>
      <c r="AFS28" s="38"/>
      <c r="AFT28" s="38"/>
      <c r="AFU28" s="38"/>
      <c r="AFV28" s="38"/>
      <c r="AFW28" s="38"/>
      <c r="AFX28" s="38"/>
      <c r="AFY28" s="38"/>
      <c r="AFZ28" s="38"/>
      <c r="AGA28" s="38"/>
      <c r="AGB28" s="38"/>
      <c r="AGC28" s="38"/>
      <c r="AGD28" s="38"/>
      <c r="AGE28" s="38"/>
      <c r="AGF28" s="38"/>
      <c r="AGG28" s="38"/>
      <c r="AGH28" s="38"/>
      <c r="AGI28" s="38"/>
      <c r="AGJ28" s="38"/>
      <c r="AGK28" s="38"/>
      <c r="AGL28" s="38"/>
      <c r="AGM28" s="38"/>
      <c r="AGN28" s="38"/>
      <c r="AGO28" s="38"/>
      <c r="AGP28" s="38"/>
      <c r="AGQ28" s="38"/>
      <c r="AGR28" s="38"/>
      <c r="AGS28" s="38"/>
      <c r="AGT28" s="38"/>
      <c r="AGU28" s="38"/>
      <c r="AGV28" s="38"/>
      <c r="AGW28" s="38"/>
      <c r="AGX28" s="38"/>
      <c r="AGY28" s="38"/>
      <c r="AGZ28" s="38"/>
      <c r="AHA28" s="38"/>
      <c r="AHB28" s="38"/>
      <c r="AHC28" s="38"/>
      <c r="AHD28" s="38"/>
      <c r="AHE28" s="38"/>
      <c r="AHF28" s="38"/>
      <c r="AHG28" s="38"/>
      <c r="AHH28" s="38"/>
      <c r="AHI28" s="38"/>
      <c r="AHJ28" s="38"/>
      <c r="AHK28" s="38"/>
      <c r="AHL28" s="38"/>
      <c r="AHM28" s="38"/>
      <c r="AHN28" s="38"/>
      <c r="AHO28" s="38"/>
      <c r="AHP28" s="38"/>
      <c r="AHQ28" s="38"/>
      <c r="AHR28" s="38"/>
      <c r="AHS28" s="38"/>
      <c r="AHT28" s="38"/>
      <c r="AHU28" s="38"/>
      <c r="AHV28" s="38"/>
      <c r="AHW28" s="38"/>
      <c r="AHX28" s="38"/>
      <c r="AHY28" s="38"/>
      <c r="AHZ28" s="38"/>
      <c r="AIA28" s="38"/>
      <c r="AIB28" s="38"/>
      <c r="AIC28" s="38"/>
      <c r="AID28" s="38"/>
      <c r="AIE28" s="38"/>
      <c r="AIF28" s="38"/>
      <c r="AIG28" s="38"/>
      <c r="AIH28" s="38"/>
      <c r="AII28" s="38"/>
      <c r="AIJ28" s="38"/>
      <c r="AIK28" s="38"/>
      <c r="AIL28" s="38"/>
      <c r="AIM28" s="38"/>
      <c r="AIN28" s="38"/>
      <c r="AIO28" s="38"/>
      <c r="AIP28" s="38"/>
      <c r="AIQ28" s="38"/>
      <c r="AIR28" s="38"/>
      <c r="AIS28" s="38"/>
      <c r="AIT28" s="38"/>
      <c r="AIU28" s="38"/>
      <c r="AIV28" s="38"/>
      <c r="AIW28" s="38"/>
      <c r="AIX28" s="38"/>
      <c r="AIY28" s="38"/>
      <c r="AIZ28" s="38"/>
      <c r="AJA28" s="38"/>
      <c r="AJB28" s="38"/>
      <c r="AJC28" s="38"/>
      <c r="AJD28" s="38"/>
      <c r="AJE28" s="38"/>
      <c r="AJF28" s="38"/>
      <c r="AJG28" s="38"/>
      <c r="AJH28" s="38"/>
      <c r="AJI28" s="38"/>
      <c r="AJJ28" s="38"/>
      <c r="AJK28" s="38"/>
      <c r="AJL28" s="38"/>
      <c r="AJM28" s="38"/>
      <c r="AJN28" s="38"/>
      <c r="AJO28" s="38"/>
      <c r="AJP28" s="38"/>
      <c r="AJQ28" s="38"/>
      <c r="AJR28" s="38"/>
      <c r="AJS28" s="38"/>
      <c r="AJT28" s="38"/>
      <c r="AJU28" s="38"/>
      <c r="AJV28" s="38"/>
      <c r="AJW28" s="38"/>
      <c r="AJX28" s="38"/>
      <c r="AJY28" s="38"/>
      <c r="AJZ28" s="38"/>
      <c r="AKA28" s="38"/>
      <c r="AKB28" s="38"/>
      <c r="AKC28" s="38"/>
      <c r="AKD28" s="38"/>
      <c r="AKE28" s="38"/>
      <c r="AKF28" s="38"/>
      <c r="AKG28" s="38"/>
      <c r="AKH28" s="38"/>
      <c r="AKI28" s="38"/>
      <c r="AKJ28" s="38"/>
      <c r="AKK28" s="38"/>
      <c r="AKL28" s="38"/>
      <c r="AKM28" s="38"/>
      <c r="AKN28" s="38"/>
      <c r="AKO28" s="38"/>
      <c r="AKP28" s="38"/>
      <c r="AKQ28" s="38"/>
      <c r="AKR28" s="38"/>
      <c r="AKS28" s="38"/>
      <c r="AKT28" s="38"/>
      <c r="AKU28" s="38"/>
      <c r="AKV28" s="38"/>
      <c r="AKW28" s="38"/>
      <c r="AKX28" s="38"/>
      <c r="AKY28" s="38"/>
      <c r="AKZ28" s="38"/>
      <c r="ALA28" s="38"/>
      <c r="ALB28" s="38"/>
      <c r="ALC28" s="38"/>
      <c r="ALD28" s="38"/>
      <c r="ALE28" s="38"/>
      <c r="ALF28" s="38"/>
      <c r="ALG28" s="38"/>
      <c r="ALH28" s="38"/>
      <c r="ALI28" s="38"/>
      <c r="ALJ28" s="38"/>
      <c r="ALK28" s="38"/>
      <c r="ALL28" s="38"/>
      <c r="ALM28" s="38"/>
      <c r="ALN28" s="38"/>
      <c r="ALO28" s="38"/>
      <c r="ALP28" s="38"/>
      <c r="ALQ28" s="38"/>
      <c r="ALR28" s="38"/>
      <c r="ALS28" s="38"/>
      <c r="ALT28" s="38"/>
      <c r="ALU28" s="38"/>
      <c r="ALV28" s="38"/>
      <c r="ALW28" s="38"/>
      <c r="ALX28" s="38"/>
      <c r="ALY28" s="38"/>
      <c r="ALZ28" s="38"/>
      <c r="AMA28" s="38"/>
      <c r="AMB28" s="38"/>
      <c r="AMC28" s="38"/>
      <c r="AMD28" s="38"/>
      <c r="AME28" s="38"/>
      <c r="AMF28" s="38"/>
      <c r="AMG28" s="38"/>
      <c r="AMH28" s="38"/>
      <c r="AMI28" s="38"/>
      <c r="AMJ28" s="38"/>
      <c r="AMK28" s="38"/>
      <c r="AML28" s="38"/>
      <c r="AMM28" s="38"/>
      <c r="AMN28" s="38"/>
      <c r="AMO28" s="38"/>
      <c r="AMP28" s="38"/>
      <c r="AMQ28" s="38"/>
      <c r="AMR28" s="38"/>
      <c r="AMS28" s="38"/>
      <c r="AMT28" s="38"/>
      <c r="AMU28" s="38"/>
    </row>
    <row r="29" spans="1:1052" ht="15">
      <c r="A29"/>
      <c r="B29"/>
      <c r="C29"/>
      <c r="D29"/>
      <c r="E29"/>
      <c r="F29"/>
      <c r="G29"/>
      <c r="H29"/>
      <c r="I29"/>
    </row>
    <row r="30" spans="1:1052" ht="15">
      <c r="A30" s="416" t="s">
        <v>182</v>
      </c>
      <c r="B30" s="417"/>
      <c r="C30"/>
      <c r="D30"/>
      <c r="E30"/>
      <c r="F30"/>
      <c r="G30"/>
      <c r="H30"/>
      <c r="I30"/>
    </row>
    <row r="31" spans="1:1052" ht="15">
      <c r="A31" s="417"/>
      <c r="B31" s="417"/>
      <c r="C31"/>
      <c r="D31"/>
      <c r="E31"/>
      <c r="F31"/>
      <c r="G31"/>
      <c r="H31"/>
      <c r="I31"/>
    </row>
    <row r="32" spans="1:1052" ht="15">
      <c r="A32" s="416" t="s">
        <v>311</v>
      </c>
      <c r="B32" s="417"/>
      <c r="C32"/>
      <c r="D32"/>
      <c r="E32"/>
      <c r="F32"/>
      <c r="G32"/>
      <c r="H32"/>
      <c r="I32"/>
    </row>
    <row r="33" spans="1:9" ht="15">
      <c r="A33" s="90"/>
      <c r="B33" s="417"/>
      <c r="C33"/>
      <c r="D33"/>
      <c r="E33"/>
      <c r="F33"/>
      <c r="G33"/>
      <c r="H33"/>
      <c r="I33"/>
    </row>
    <row r="34" spans="1:9" ht="15">
      <c r="A34" s="416" t="s">
        <v>312</v>
      </c>
      <c r="B34" s="259"/>
      <c r="C34"/>
      <c r="D34"/>
      <c r="E34"/>
      <c r="F34"/>
      <c r="G34"/>
      <c r="H34"/>
      <c r="I34"/>
    </row>
    <row r="35" spans="1:9" ht="15">
      <c r="A35" s="416"/>
      <c r="B35" s="417"/>
      <c r="C35"/>
      <c r="D35"/>
      <c r="E35"/>
      <c r="F35"/>
      <c r="G35"/>
      <c r="H35"/>
      <c r="I35"/>
    </row>
    <row r="36" spans="1:9" ht="15">
      <c r="A36" s="416" t="s">
        <v>313</v>
      </c>
      <c r="B36" s="417"/>
      <c r="C36"/>
      <c r="D36"/>
      <c r="E36"/>
      <c r="F36"/>
      <c r="G36"/>
      <c r="H36"/>
      <c r="I36"/>
    </row>
    <row r="37" spans="1:9" ht="15">
      <c r="A37" s="416"/>
      <c r="B37" s="417"/>
      <c r="C37"/>
      <c r="D37"/>
      <c r="E37"/>
      <c r="F37"/>
      <c r="G37"/>
      <c r="H37"/>
      <c r="I37"/>
    </row>
    <row r="38" spans="1:9" ht="15">
      <c r="A38" s="416" t="s">
        <v>318</v>
      </c>
      <c r="B38" s="417"/>
      <c r="C38"/>
      <c r="D38"/>
      <c r="E38"/>
      <c r="F38"/>
      <c r="G38"/>
      <c r="H38"/>
      <c r="I38"/>
    </row>
    <row r="39" spans="1:9" ht="15">
      <c r="A39"/>
      <c r="B39"/>
      <c r="C39"/>
      <c r="D39"/>
      <c r="E39"/>
      <c r="F39"/>
      <c r="G39"/>
      <c r="H39"/>
      <c r="I39"/>
    </row>
  </sheetData>
  <mergeCells count="54">
    <mergeCell ref="E10:E11"/>
    <mergeCell ref="E12:E13"/>
    <mergeCell ref="E14:E15"/>
    <mergeCell ref="C10:C11"/>
    <mergeCell ref="C12:C13"/>
    <mergeCell ref="C14:C15"/>
    <mergeCell ref="D10:D11"/>
    <mergeCell ref="D12:D13"/>
    <mergeCell ref="D14:D15"/>
    <mergeCell ref="B22:B27"/>
    <mergeCell ref="B16:B21"/>
    <mergeCell ref="B14:B15"/>
    <mergeCell ref="B12:B13"/>
    <mergeCell ref="A3:A9"/>
    <mergeCell ref="B3:B9"/>
    <mergeCell ref="B10:B11"/>
    <mergeCell ref="G2:I2"/>
    <mergeCell ref="N2:O2"/>
    <mergeCell ref="J2:M2"/>
    <mergeCell ref="N3:N9"/>
    <mergeCell ref="U3:U9"/>
    <mergeCell ref="T2:W2"/>
    <mergeCell ref="F3:F9"/>
    <mergeCell ref="C3:C9"/>
    <mergeCell ref="D3:D9"/>
    <mergeCell ref="E3:E9"/>
    <mergeCell ref="M3:M9"/>
    <mergeCell ref="G3:G9"/>
    <mergeCell ref="H3:H9"/>
    <mergeCell ref="I3:I9"/>
    <mergeCell ref="K4:K9"/>
    <mergeCell ref="L4:L9"/>
    <mergeCell ref="J3:J9"/>
    <mergeCell ref="P2:S2"/>
    <mergeCell ref="P3:P9"/>
    <mergeCell ref="Q3:Q9"/>
    <mergeCell ref="R3:R9"/>
    <mergeCell ref="S3:S9"/>
    <mergeCell ref="Z22:Z27"/>
    <mergeCell ref="T3:T9"/>
    <mergeCell ref="Y14:Y15"/>
    <mergeCell ref="Y16:Y21"/>
    <mergeCell ref="Y22:Y27"/>
    <mergeCell ref="Y10:Y11"/>
    <mergeCell ref="Y12:Y13"/>
    <mergeCell ref="Y2:Y9"/>
    <mergeCell ref="Z2:Z9"/>
    <mergeCell ref="Z10:Z11"/>
    <mergeCell ref="Z12:Z13"/>
    <mergeCell ref="Z14:Z15"/>
    <mergeCell ref="Z16:Z21"/>
    <mergeCell ref="X2:X9"/>
    <mergeCell ref="W3:W9"/>
    <mergeCell ref="V3:V9"/>
  </mergeCells>
  <conditionalFormatting sqref="Z28">
    <cfRule type="expression" dxfId="1" priority="4">
      <formula>#REF!&gt;0</formula>
    </cfRule>
  </conditionalFormatting>
  <dataValidations count="1">
    <dataValidation type="decimal" allowBlank="1" showInputMessage="1" showErrorMessage="1" errorTitle="dépassement plafond 700 €" promptTitle="max 700 €" sqref="C28" xr:uid="{00000000-0002-0000-0400-000000000000}">
      <formula1>0</formula1>
      <formula2>700</formula2>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B48"/>
  <sheetViews>
    <sheetView zoomScale="85" zoomScaleNormal="85" workbookViewId="0">
      <pane xSplit="2" ySplit="9" topLeftCell="C10" activePane="bottomRight" state="frozen"/>
      <selection pane="topRight" activeCell="C1" sqref="C1"/>
      <selection pane="bottomLeft" activeCell="A7" sqref="A7"/>
      <selection pane="bottomRight" activeCell="K4" sqref="K4:K9"/>
    </sheetView>
  </sheetViews>
  <sheetFormatPr baseColWidth="10" defaultColWidth="11.42578125" defaultRowHeight="15" outlineLevelCol="1"/>
  <cols>
    <col min="1" max="1" width="30" customWidth="1"/>
    <col min="2" max="2" width="18.7109375" customWidth="1" outlineLevel="1"/>
    <col min="3" max="3" width="17.28515625" customWidth="1" outlineLevel="1"/>
    <col min="4" max="4" width="13.7109375" customWidth="1"/>
    <col min="5" max="5" width="13.7109375" customWidth="1" outlineLevel="1"/>
    <col min="6" max="6" width="15" customWidth="1" outlineLevel="1"/>
    <col min="7" max="7" width="12.85546875" bestFit="1" customWidth="1"/>
    <col min="8" max="8" width="11.42578125" customWidth="1" outlineLevel="1"/>
    <col min="9" max="9" width="14.42578125" customWidth="1" outlineLevel="1"/>
    <col min="10" max="10" width="16.7109375" customWidth="1" outlineLevel="1"/>
    <col min="11" max="11" width="17.85546875" customWidth="1" outlineLevel="1"/>
    <col min="13" max="13" width="11.42578125" customWidth="1" outlineLevel="1"/>
    <col min="14" max="14" width="14.5703125" customWidth="1"/>
    <col min="15" max="15" width="15.7109375" customWidth="1"/>
    <col min="16" max="16" width="16.85546875" customWidth="1" outlineLevel="1"/>
    <col min="17" max="18" width="11.42578125" customWidth="1" outlineLevel="1"/>
    <col min="19" max="19" width="15.140625" customWidth="1"/>
    <col min="20" max="20" width="16.85546875" customWidth="1" outlineLevel="1"/>
    <col min="21" max="22" width="11.42578125" customWidth="1" outlineLevel="1"/>
    <col min="23" max="24" width="15.140625" customWidth="1"/>
    <col min="25" max="25" width="16" customWidth="1"/>
    <col min="26" max="28" width="11.42578125" customWidth="1" outlineLevel="1"/>
    <col min="30" max="30" width="16.140625" customWidth="1"/>
  </cols>
  <sheetData>
    <row r="1" spans="1:25" ht="22.5" customHeight="1" thickBot="1">
      <c r="A1" s="26" t="s">
        <v>181</v>
      </c>
      <c r="B1" s="281"/>
      <c r="C1" s="281"/>
      <c r="D1" s="281"/>
    </row>
    <row r="2" spans="1:25" ht="18.75" customHeight="1" thickBot="1">
      <c r="A2" s="815" t="s">
        <v>76</v>
      </c>
      <c r="B2" s="818" t="s">
        <v>262</v>
      </c>
      <c r="C2" s="804" t="s">
        <v>125</v>
      </c>
      <c r="D2" s="807" t="s">
        <v>119</v>
      </c>
      <c r="E2" s="810" t="s">
        <v>120</v>
      </c>
      <c r="F2" s="772"/>
      <c r="G2" s="811"/>
      <c r="H2" s="771" t="s">
        <v>128</v>
      </c>
      <c r="I2" s="772"/>
      <c r="J2" s="772"/>
      <c r="K2" s="772"/>
      <c r="L2" s="811"/>
      <c r="M2" s="771" t="s">
        <v>73</v>
      </c>
      <c r="N2" s="772"/>
      <c r="O2" s="750" t="s">
        <v>275</v>
      </c>
      <c r="P2" s="755" t="s">
        <v>263</v>
      </c>
      <c r="Q2" s="756"/>
      <c r="R2" s="756"/>
      <c r="S2" s="757"/>
      <c r="T2" s="755" t="s">
        <v>264</v>
      </c>
      <c r="U2" s="756"/>
      <c r="V2" s="756"/>
      <c r="W2" s="757"/>
      <c r="X2" s="759" t="s">
        <v>277</v>
      </c>
      <c r="Y2" s="750" t="s">
        <v>265</v>
      </c>
    </row>
    <row r="3" spans="1:25" ht="15.75">
      <c r="A3" s="816"/>
      <c r="B3" s="788"/>
      <c r="C3" s="805"/>
      <c r="D3" s="808"/>
      <c r="E3" s="773" t="s">
        <v>122</v>
      </c>
      <c r="F3" s="785" t="s">
        <v>69</v>
      </c>
      <c r="G3" s="782" t="s">
        <v>127</v>
      </c>
      <c r="H3" s="788" t="s">
        <v>121</v>
      </c>
      <c r="I3" s="790" t="s">
        <v>126</v>
      </c>
      <c r="J3" s="139" t="s">
        <v>68</v>
      </c>
      <c r="K3" s="140" t="s">
        <v>111</v>
      </c>
      <c r="L3" s="782" t="s">
        <v>123</v>
      </c>
      <c r="M3" s="792" t="s">
        <v>113</v>
      </c>
      <c r="N3" s="166" t="s">
        <v>114</v>
      </c>
      <c r="O3" s="751"/>
      <c r="P3" s="765" t="s">
        <v>116</v>
      </c>
      <c r="Q3" s="768" t="s">
        <v>117</v>
      </c>
      <c r="R3" s="776" t="s">
        <v>118</v>
      </c>
      <c r="S3" s="762" t="s">
        <v>115</v>
      </c>
      <c r="T3" s="765" t="s">
        <v>116</v>
      </c>
      <c r="U3" s="768" t="s">
        <v>117</v>
      </c>
      <c r="V3" s="776" t="s">
        <v>118</v>
      </c>
      <c r="W3" s="762" t="s">
        <v>115</v>
      </c>
      <c r="X3" s="760"/>
      <c r="Y3" s="751"/>
    </row>
    <row r="4" spans="1:25" ht="15.75" customHeight="1">
      <c r="A4" s="816"/>
      <c r="B4" s="788"/>
      <c r="C4" s="805"/>
      <c r="D4" s="808"/>
      <c r="E4" s="774"/>
      <c r="F4" s="786"/>
      <c r="G4" s="783"/>
      <c r="H4" s="788"/>
      <c r="I4" s="790"/>
      <c r="J4" s="812">
        <f>'Frais déplacement'!B7</f>
        <v>17.5</v>
      </c>
      <c r="K4" s="779">
        <f>'Frais déplacement'!D9</f>
        <v>0.4</v>
      </c>
      <c r="L4" s="783"/>
      <c r="M4" s="792"/>
      <c r="N4" s="128">
        <f>Structu</f>
        <v>0</v>
      </c>
      <c r="O4" s="751"/>
      <c r="P4" s="766"/>
      <c r="Q4" s="769"/>
      <c r="R4" s="777"/>
      <c r="S4" s="763"/>
      <c r="T4" s="766"/>
      <c r="U4" s="769"/>
      <c r="V4" s="777"/>
      <c r="W4" s="763"/>
      <c r="X4" s="760"/>
      <c r="Y4" s="751"/>
    </row>
    <row r="5" spans="1:25" ht="15.75" customHeight="1">
      <c r="A5" s="816"/>
      <c r="B5" s="788"/>
      <c r="C5" s="805"/>
      <c r="D5" s="808"/>
      <c r="E5" s="774"/>
      <c r="F5" s="786"/>
      <c r="G5" s="783"/>
      <c r="H5" s="788"/>
      <c r="I5" s="790"/>
      <c r="J5" s="813"/>
      <c r="K5" s="780"/>
      <c r="L5" s="783"/>
      <c r="M5" s="792"/>
      <c r="N5" s="128">
        <f>Structv</f>
        <v>0</v>
      </c>
      <c r="O5" s="751"/>
      <c r="P5" s="766"/>
      <c r="Q5" s="769"/>
      <c r="R5" s="777"/>
      <c r="S5" s="763"/>
      <c r="T5" s="766"/>
      <c r="U5" s="769"/>
      <c r="V5" s="777"/>
      <c r="W5" s="763"/>
      <c r="X5" s="760"/>
      <c r="Y5" s="751"/>
    </row>
    <row r="6" spans="1:25" ht="15.75" customHeight="1">
      <c r="A6" s="816"/>
      <c r="B6" s="788"/>
      <c r="C6" s="805"/>
      <c r="D6" s="808"/>
      <c r="E6" s="774"/>
      <c r="F6" s="786"/>
      <c r="G6" s="783"/>
      <c r="H6" s="788"/>
      <c r="I6" s="790"/>
      <c r="J6" s="813"/>
      <c r="K6" s="780"/>
      <c r="L6" s="783"/>
      <c r="M6" s="792"/>
      <c r="N6" s="128">
        <f>Structw</f>
        <v>0</v>
      </c>
      <c r="O6" s="751"/>
      <c r="P6" s="766"/>
      <c r="Q6" s="769"/>
      <c r="R6" s="777"/>
      <c r="S6" s="763"/>
      <c r="T6" s="766"/>
      <c r="U6" s="769"/>
      <c r="V6" s="777"/>
      <c r="W6" s="763"/>
      <c r="X6" s="760"/>
      <c r="Y6" s="751"/>
    </row>
    <row r="7" spans="1:25" ht="15.75" customHeight="1">
      <c r="A7" s="816"/>
      <c r="B7" s="788"/>
      <c r="C7" s="805"/>
      <c r="D7" s="808"/>
      <c r="E7" s="774"/>
      <c r="F7" s="786"/>
      <c r="G7" s="783"/>
      <c r="H7" s="788"/>
      <c r="I7" s="790"/>
      <c r="J7" s="813"/>
      <c r="K7" s="780"/>
      <c r="L7" s="783"/>
      <c r="M7" s="792"/>
      <c r="N7" s="128">
        <f>Structx</f>
        <v>0</v>
      </c>
      <c r="O7" s="751"/>
      <c r="P7" s="766"/>
      <c r="Q7" s="769"/>
      <c r="R7" s="777"/>
      <c r="S7" s="763"/>
      <c r="T7" s="766"/>
      <c r="U7" s="769"/>
      <c r="V7" s="777"/>
      <c r="W7" s="763"/>
      <c r="X7" s="760"/>
      <c r="Y7" s="751"/>
    </row>
    <row r="8" spans="1:25" ht="15.75" customHeight="1">
      <c r="A8" s="816"/>
      <c r="B8" s="788"/>
      <c r="C8" s="805"/>
      <c r="D8" s="808"/>
      <c r="E8" s="774"/>
      <c r="F8" s="786"/>
      <c r="G8" s="783"/>
      <c r="H8" s="788"/>
      <c r="I8" s="790"/>
      <c r="J8" s="813"/>
      <c r="K8" s="780"/>
      <c r="L8" s="783"/>
      <c r="M8" s="792"/>
      <c r="N8" s="128">
        <f>Structy</f>
        <v>0</v>
      </c>
      <c r="O8" s="751"/>
      <c r="P8" s="766"/>
      <c r="Q8" s="769"/>
      <c r="R8" s="777"/>
      <c r="S8" s="763"/>
      <c r="T8" s="766"/>
      <c r="U8" s="769"/>
      <c r="V8" s="777"/>
      <c r="W8" s="763"/>
      <c r="X8" s="760"/>
      <c r="Y8" s="751"/>
    </row>
    <row r="9" spans="1:25" ht="15.75" customHeight="1" thickBot="1">
      <c r="A9" s="817"/>
      <c r="B9" s="788"/>
      <c r="C9" s="806"/>
      <c r="D9" s="809"/>
      <c r="E9" s="775"/>
      <c r="F9" s="787"/>
      <c r="G9" s="784"/>
      <c r="H9" s="789"/>
      <c r="I9" s="791"/>
      <c r="J9" s="814"/>
      <c r="K9" s="781"/>
      <c r="L9" s="784"/>
      <c r="M9" s="793"/>
      <c r="N9" s="128">
        <f>Structz</f>
        <v>0</v>
      </c>
      <c r="O9" s="752"/>
      <c r="P9" s="767"/>
      <c r="Q9" s="770"/>
      <c r="R9" s="778"/>
      <c r="S9" s="764"/>
      <c r="T9" s="767"/>
      <c r="U9" s="770"/>
      <c r="V9" s="778"/>
      <c r="W9" s="764"/>
      <c r="X9" s="761"/>
      <c r="Y9" s="758"/>
    </row>
    <row r="10" spans="1:25" ht="16.5" customHeight="1" thickBot="1">
      <c r="A10" s="336"/>
      <c r="B10" s="592"/>
      <c r="C10" s="593"/>
      <c r="D10" s="591"/>
      <c r="E10" s="135"/>
      <c r="F10" s="116"/>
      <c r="G10" s="141">
        <f t="shared" ref="G10:G13" si="0">E10*F10</f>
        <v>0</v>
      </c>
      <c r="H10" s="599"/>
      <c r="I10" s="594"/>
      <c r="J10" s="113"/>
      <c r="K10" s="119"/>
      <c r="L10" s="141">
        <f>IF(H10&gt;0,J10*$J$4+K10*$K$4,0)</f>
        <v>0</v>
      </c>
      <c r="M10" s="600">
        <f t="shared" ref="M10:M13" si="1">E10</f>
        <v>0</v>
      </c>
      <c r="N10" s="601">
        <f>M10*$N$4</f>
        <v>0</v>
      </c>
      <c r="O10" s="602">
        <f>G10+L10+N10</f>
        <v>0</v>
      </c>
      <c r="P10" s="150"/>
      <c r="Q10" s="603"/>
      <c r="R10" s="604"/>
      <c r="S10" s="151">
        <f t="shared" ref="S10:S13" si="2">Q10*R10</f>
        <v>0</v>
      </c>
      <c r="T10" s="150"/>
      <c r="U10" s="603"/>
      <c r="V10" s="604"/>
      <c r="W10" s="151">
        <f t="shared" ref="W10:W13" si="3">U10*V10</f>
        <v>0</v>
      </c>
      <c r="X10" s="474">
        <f>S10+W10</f>
        <v>0</v>
      </c>
      <c r="Y10" s="753">
        <f>SUM(O10:O13,S10:S13,W10:W13)</f>
        <v>0</v>
      </c>
    </row>
    <row r="11" spans="1:25" ht="16.5" customHeight="1" thickBot="1">
      <c r="A11" s="337"/>
      <c r="B11" s="517"/>
      <c r="C11" s="423"/>
      <c r="D11" s="597"/>
      <c r="E11" s="575"/>
      <c r="F11" s="576"/>
      <c r="G11" s="142">
        <f t="shared" si="0"/>
        <v>0</v>
      </c>
      <c r="H11" s="578"/>
      <c r="I11" s="598"/>
      <c r="J11" s="580"/>
      <c r="K11" s="581"/>
      <c r="L11" s="142">
        <f t="shared" ref="L11:L13" si="4">IF(H11&gt;0,J11*$J$4+K11*$K$4,0)</f>
        <v>0</v>
      </c>
      <c r="M11" s="582">
        <f t="shared" si="1"/>
        <v>0</v>
      </c>
      <c r="N11" s="583">
        <f>M11*$N$4</f>
        <v>0</v>
      </c>
      <c r="O11" s="584">
        <f>G11+L11+N11</f>
        <v>0</v>
      </c>
      <c r="P11" s="585"/>
      <c r="Q11" s="437"/>
      <c r="R11" s="438"/>
      <c r="S11" s="153">
        <f t="shared" si="2"/>
        <v>0</v>
      </c>
      <c r="T11" s="585"/>
      <c r="U11" s="437"/>
      <c r="V11" s="438"/>
      <c r="W11" s="153">
        <f t="shared" ref="W11" si="5">U11*V11</f>
        <v>0</v>
      </c>
      <c r="X11" s="475">
        <f t="shared" ref="X11" si="6">S11+W11</f>
        <v>0</v>
      </c>
      <c r="Y11" s="753"/>
    </row>
    <row r="12" spans="1:25" ht="16.5" thickBot="1">
      <c r="A12" s="337"/>
      <c r="B12" s="588"/>
      <c r="C12" s="422"/>
      <c r="D12" s="596"/>
      <c r="E12" s="136"/>
      <c r="F12" s="162"/>
      <c r="G12" s="142">
        <f t="shared" si="0"/>
        <v>0</v>
      </c>
      <c r="H12" s="132"/>
      <c r="I12" s="595"/>
      <c r="J12" s="125"/>
      <c r="K12" s="126"/>
      <c r="L12" s="142">
        <f t="shared" si="4"/>
        <v>0</v>
      </c>
      <c r="M12" s="134">
        <f t="shared" si="1"/>
        <v>0</v>
      </c>
      <c r="N12" s="164">
        <f t="shared" ref="N12:N13" si="7">M12*$N$4</f>
        <v>0</v>
      </c>
      <c r="O12" s="138">
        <f>G12+L12+N12</f>
        <v>0</v>
      </c>
      <c r="P12" s="152"/>
      <c r="Q12" s="109"/>
      <c r="R12" s="106"/>
      <c r="S12" s="153">
        <f t="shared" si="2"/>
        <v>0</v>
      </c>
      <c r="T12" s="152"/>
      <c r="U12" s="109"/>
      <c r="V12" s="106"/>
      <c r="W12" s="153">
        <f t="shared" si="3"/>
        <v>0</v>
      </c>
      <c r="X12" s="475">
        <f t="shared" ref="X12:X29" si="8">S12+W12</f>
        <v>0</v>
      </c>
      <c r="Y12" s="754"/>
    </row>
    <row r="13" spans="1:25" ht="16.5" thickBot="1">
      <c r="A13" s="337"/>
      <c r="B13" s="589"/>
      <c r="C13" s="423"/>
      <c r="D13" s="574"/>
      <c r="E13" s="137"/>
      <c r="F13" s="117"/>
      <c r="G13" s="143">
        <f t="shared" si="0"/>
        <v>0</v>
      </c>
      <c r="H13" s="133"/>
      <c r="I13" s="579"/>
      <c r="J13" s="122"/>
      <c r="K13" s="114"/>
      <c r="L13" s="577">
        <f t="shared" si="4"/>
        <v>0</v>
      </c>
      <c r="M13" s="130">
        <f t="shared" si="1"/>
        <v>0</v>
      </c>
      <c r="N13" s="165">
        <f t="shared" si="7"/>
        <v>0</v>
      </c>
      <c r="O13" s="340">
        <f t="shared" ref="O13" si="9">G13+L13+N13</f>
        <v>0</v>
      </c>
      <c r="P13" s="152"/>
      <c r="Q13" s="110"/>
      <c r="R13" s="107"/>
      <c r="S13" s="154">
        <f t="shared" si="2"/>
        <v>0</v>
      </c>
      <c r="T13" s="152"/>
      <c r="U13" s="110"/>
      <c r="V13" s="107"/>
      <c r="W13" s="154">
        <f t="shared" si="3"/>
        <v>0</v>
      </c>
      <c r="X13" s="476">
        <f t="shared" si="8"/>
        <v>0</v>
      </c>
      <c r="Y13" s="754"/>
    </row>
    <row r="14" spans="1:25" ht="16.5" thickBot="1">
      <c r="A14" s="336"/>
      <c r="B14" s="511"/>
      <c r="C14" s="421"/>
      <c r="D14" s="118"/>
      <c r="E14" s="135"/>
      <c r="F14" s="116"/>
      <c r="G14" s="141">
        <f>E14*F14</f>
        <v>0</v>
      </c>
      <c r="H14" s="111"/>
      <c r="I14" s="112"/>
      <c r="J14" s="113"/>
      <c r="K14" s="119"/>
      <c r="L14" s="141">
        <f>IF(H14&gt;0,J14*$J$4+K14*$K$4,0)</f>
        <v>0</v>
      </c>
      <c r="M14" s="131">
        <f>E14</f>
        <v>0</v>
      </c>
      <c r="N14" s="163">
        <f>M14*$N$5</f>
        <v>0</v>
      </c>
      <c r="O14" s="339">
        <f>G14+L14+N14</f>
        <v>0</v>
      </c>
      <c r="P14" s="150"/>
      <c r="Q14" s="108"/>
      <c r="R14" s="105"/>
      <c r="S14" s="151">
        <f>Q14*R14</f>
        <v>0</v>
      </c>
      <c r="T14" s="150"/>
      <c r="U14" s="108"/>
      <c r="V14" s="105"/>
      <c r="W14" s="151">
        <f>U14*V14</f>
        <v>0</v>
      </c>
      <c r="X14" s="474">
        <f t="shared" si="8"/>
        <v>0</v>
      </c>
      <c r="Y14" s="753">
        <f t="shared" ref="Y14" si="10">SUM(O14:O16,S14:S16,W14:W16)</f>
        <v>0</v>
      </c>
    </row>
    <row r="15" spans="1:25" ht="15.75" customHeight="1" thickBot="1">
      <c r="A15" s="337"/>
      <c r="B15" s="512"/>
      <c r="C15" s="422"/>
      <c r="D15" s="123"/>
      <c r="E15" s="136"/>
      <c r="F15" s="162"/>
      <c r="G15" s="142">
        <f>E15*F15</f>
        <v>0</v>
      </c>
      <c r="H15" s="132"/>
      <c r="I15" s="124"/>
      <c r="J15" s="125"/>
      <c r="K15" s="126"/>
      <c r="L15" s="142">
        <f>IF(H15&gt;0,J15*$J$4+K15*$K$8,0)</f>
        <v>0</v>
      </c>
      <c r="M15" s="134">
        <f t="shared" ref="M15:M29" si="11">E15</f>
        <v>0</v>
      </c>
      <c r="N15" s="164">
        <f t="shared" ref="N15:N16" si="12">M15*$N$5</f>
        <v>0</v>
      </c>
      <c r="O15" s="138">
        <f t="shared" ref="O15:O29" si="13">G15+L15+N15</f>
        <v>0</v>
      </c>
      <c r="P15" s="152"/>
      <c r="Q15" s="109"/>
      <c r="R15" s="106"/>
      <c r="S15" s="153">
        <f t="shared" ref="S15:S29" si="14">Q15*R15</f>
        <v>0</v>
      </c>
      <c r="T15" s="152"/>
      <c r="U15" s="109"/>
      <c r="V15" s="106"/>
      <c r="W15" s="153">
        <f t="shared" ref="W15:W29" si="15">U15*V15</f>
        <v>0</v>
      </c>
      <c r="X15" s="475">
        <f t="shared" si="8"/>
        <v>0</v>
      </c>
      <c r="Y15" s="754"/>
    </row>
    <row r="16" spans="1:25" ht="16.5" customHeight="1" thickBot="1">
      <c r="A16" s="338"/>
      <c r="B16" s="510"/>
      <c r="C16" s="423"/>
      <c r="D16" s="120"/>
      <c r="E16" s="137"/>
      <c r="F16" s="117"/>
      <c r="G16" s="143">
        <f>E16*F16</f>
        <v>0</v>
      </c>
      <c r="H16" s="133"/>
      <c r="I16" s="121"/>
      <c r="J16" s="122"/>
      <c r="K16" s="114"/>
      <c r="L16" s="142">
        <f>IF(H16&gt;0,J16*$J$4+K16*$K$8,0)</f>
        <v>0</v>
      </c>
      <c r="M16" s="130">
        <f t="shared" si="11"/>
        <v>0</v>
      </c>
      <c r="N16" s="165">
        <f t="shared" si="12"/>
        <v>0</v>
      </c>
      <c r="O16" s="340">
        <f t="shared" si="13"/>
        <v>0</v>
      </c>
      <c r="P16" s="152"/>
      <c r="Q16" s="110"/>
      <c r="R16" s="107"/>
      <c r="S16" s="154">
        <f t="shared" si="14"/>
        <v>0</v>
      </c>
      <c r="T16" s="152"/>
      <c r="U16" s="110"/>
      <c r="V16" s="107"/>
      <c r="W16" s="154">
        <f t="shared" si="15"/>
        <v>0</v>
      </c>
      <c r="X16" s="476">
        <f t="shared" si="8"/>
        <v>0</v>
      </c>
      <c r="Y16" s="754"/>
    </row>
    <row r="17" spans="1:25" ht="16.5" customHeight="1" thickBot="1">
      <c r="A17" s="336"/>
      <c r="B17" s="511"/>
      <c r="C17" s="421"/>
      <c r="D17" s="118"/>
      <c r="E17" s="135"/>
      <c r="F17" s="116"/>
      <c r="G17" s="141">
        <f t="shared" ref="G17:G29" si="16">E17*F17</f>
        <v>0</v>
      </c>
      <c r="H17" s="111"/>
      <c r="I17" s="112"/>
      <c r="J17" s="113"/>
      <c r="K17" s="119"/>
      <c r="L17" s="141">
        <f>IF(H17&gt;0,J17*$J$4+K17*$K$4,0)</f>
        <v>0</v>
      </c>
      <c r="M17" s="131">
        <f t="shared" si="11"/>
        <v>0</v>
      </c>
      <c r="N17" s="163">
        <f>M17*$N$6</f>
        <v>0</v>
      </c>
      <c r="O17" s="339">
        <f>G17+L17+N17</f>
        <v>0</v>
      </c>
      <c r="P17" s="150"/>
      <c r="Q17" s="108"/>
      <c r="R17" s="105"/>
      <c r="S17" s="151">
        <f t="shared" si="14"/>
        <v>0</v>
      </c>
      <c r="T17" s="150"/>
      <c r="U17" s="108"/>
      <c r="V17" s="105"/>
      <c r="W17" s="151">
        <f t="shared" si="15"/>
        <v>0</v>
      </c>
      <c r="X17" s="474">
        <f t="shared" si="8"/>
        <v>0</v>
      </c>
      <c r="Y17" s="753">
        <f t="shared" ref="Y17" si="17">SUM(O17:O19,S17:S19,W17:W19)</f>
        <v>0</v>
      </c>
    </row>
    <row r="18" spans="1:25" ht="16.5" thickBot="1">
      <c r="A18" s="337"/>
      <c r="B18" s="512"/>
      <c r="C18" s="422"/>
      <c r="D18" s="123"/>
      <c r="E18" s="136"/>
      <c r="F18" s="162"/>
      <c r="G18" s="142">
        <f t="shared" si="16"/>
        <v>0</v>
      </c>
      <c r="H18" s="132"/>
      <c r="I18" s="124"/>
      <c r="J18" s="125"/>
      <c r="K18" s="126"/>
      <c r="L18" s="142">
        <f>IF(H18&gt;0,J18*$J$4+K18*$K$8,0)</f>
        <v>0</v>
      </c>
      <c r="M18" s="134">
        <f t="shared" si="11"/>
        <v>0</v>
      </c>
      <c r="N18" s="164">
        <f t="shared" ref="N18:N19" si="18">M18*$N$6</f>
        <v>0</v>
      </c>
      <c r="O18" s="138">
        <f>G18+L18+N18</f>
        <v>0</v>
      </c>
      <c r="P18" s="152"/>
      <c r="Q18" s="109"/>
      <c r="R18" s="106"/>
      <c r="S18" s="153">
        <f t="shared" si="14"/>
        <v>0</v>
      </c>
      <c r="T18" s="152"/>
      <c r="U18" s="109"/>
      <c r="V18" s="106"/>
      <c r="W18" s="153">
        <f t="shared" si="15"/>
        <v>0</v>
      </c>
      <c r="X18" s="475">
        <f t="shared" si="8"/>
        <v>0</v>
      </c>
      <c r="Y18" s="754"/>
    </row>
    <row r="19" spans="1:25" ht="16.5" customHeight="1" thickBot="1">
      <c r="A19" s="338"/>
      <c r="B19" s="510"/>
      <c r="C19" s="423"/>
      <c r="D19" s="120"/>
      <c r="E19" s="137"/>
      <c r="F19" s="117"/>
      <c r="G19" s="143">
        <f t="shared" si="16"/>
        <v>0</v>
      </c>
      <c r="H19" s="133"/>
      <c r="I19" s="121"/>
      <c r="J19" s="122"/>
      <c r="K19" s="114"/>
      <c r="L19" s="142">
        <f>IF(H19&gt;0,J19*$J$4+K19*$K$8,0)</f>
        <v>0</v>
      </c>
      <c r="M19" s="130">
        <f t="shared" si="11"/>
        <v>0</v>
      </c>
      <c r="N19" s="165">
        <f t="shared" si="18"/>
        <v>0</v>
      </c>
      <c r="O19" s="340">
        <f t="shared" si="13"/>
        <v>0</v>
      </c>
      <c r="P19" s="152"/>
      <c r="Q19" s="110"/>
      <c r="R19" s="107"/>
      <c r="S19" s="154">
        <f t="shared" si="14"/>
        <v>0</v>
      </c>
      <c r="T19" s="152"/>
      <c r="U19" s="110"/>
      <c r="V19" s="107"/>
      <c r="W19" s="154">
        <f t="shared" si="15"/>
        <v>0</v>
      </c>
      <c r="X19" s="476">
        <f t="shared" si="8"/>
        <v>0</v>
      </c>
      <c r="Y19" s="754"/>
    </row>
    <row r="20" spans="1:25" ht="16.5" customHeight="1" thickBot="1">
      <c r="A20" s="336"/>
      <c r="B20" s="511"/>
      <c r="C20" s="421"/>
      <c r="D20" s="118"/>
      <c r="E20" s="135"/>
      <c r="F20" s="116"/>
      <c r="G20" s="141">
        <f t="shared" si="16"/>
        <v>0</v>
      </c>
      <c r="H20" s="111"/>
      <c r="I20" s="112"/>
      <c r="J20" s="113"/>
      <c r="K20" s="119"/>
      <c r="L20" s="141">
        <f>IF(H20&gt;0,J20*$J$4+K20*$K$4,0)</f>
        <v>0</v>
      </c>
      <c r="M20" s="131">
        <f t="shared" si="11"/>
        <v>0</v>
      </c>
      <c r="N20" s="163">
        <f>M20*$N$7</f>
        <v>0</v>
      </c>
      <c r="O20" s="339">
        <f t="shared" si="13"/>
        <v>0</v>
      </c>
      <c r="P20" s="150"/>
      <c r="Q20" s="108"/>
      <c r="R20" s="105"/>
      <c r="S20" s="151">
        <f t="shared" si="14"/>
        <v>0</v>
      </c>
      <c r="T20" s="150"/>
      <c r="U20" s="108"/>
      <c r="V20" s="105"/>
      <c r="W20" s="151">
        <f t="shared" si="15"/>
        <v>0</v>
      </c>
      <c r="X20" s="474">
        <f t="shared" si="8"/>
        <v>0</v>
      </c>
      <c r="Y20" s="753">
        <f t="shared" ref="Y20" si="19">SUM(O20:O22,S20:S22,W20:W22)</f>
        <v>0</v>
      </c>
    </row>
    <row r="21" spans="1:25" ht="16.5" thickBot="1">
      <c r="A21" s="337"/>
      <c r="B21" s="512"/>
      <c r="C21" s="422"/>
      <c r="D21" s="123"/>
      <c r="E21" s="136"/>
      <c r="F21" s="162"/>
      <c r="G21" s="142">
        <f t="shared" si="16"/>
        <v>0</v>
      </c>
      <c r="H21" s="132"/>
      <c r="I21" s="124"/>
      <c r="J21" s="125"/>
      <c r="K21" s="126"/>
      <c r="L21" s="142">
        <f>IF(H21&gt;0,J21*$J$4+K21*$K$8,0)</f>
        <v>0</v>
      </c>
      <c r="M21" s="134">
        <f t="shared" si="11"/>
        <v>0</v>
      </c>
      <c r="N21" s="164">
        <f t="shared" ref="N21:N22" si="20">M21*$N$7</f>
        <v>0</v>
      </c>
      <c r="O21" s="138">
        <f t="shared" si="13"/>
        <v>0</v>
      </c>
      <c r="P21" s="152"/>
      <c r="Q21" s="109"/>
      <c r="R21" s="106"/>
      <c r="S21" s="153">
        <f t="shared" si="14"/>
        <v>0</v>
      </c>
      <c r="T21" s="152"/>
      <c r="U21" s="109"/>
      <c r="V21" s="106"/>
      <c r="W21" s="153">
        <f t="shared" si="15"/>
        <v>0</v>
      </c>
      <c r="X21" s="475">
        <f t="shared" si="8"/>
        <v>0</v>
      </c>
      <c r="Y21" s="754"/>
    </row>
    <row r="22" spans="1:25" ht="16.5" thickBot="1">
      <c r="A22" s="338"/>
      <c r="B22" s="510"/>
      <c r="C22" s="423"/>
      <c r="D22" s="120"/>
      <c r="E22" s="137"/>
      <c r="F22" s="117"/>
      <c r="G22" s="143">
        <f t="shared" si="16"/>
        <v>0</v>
      </c>
      <c r="H22" s="133"/>
      <c r="I22" s="121"/>
      <c r="J22" s="122"/>
      <c r="K22" s="114"/>
      <c r="L22" s="143">
        <f>IF(H22&gt;0,J22*$J$4+K22*$K$8,0)</f>
        <v>0</v>
      </c>
      <c r="M22" s="130">
        <f t="shared" si="11"/>
        <v>0</v>
      </c>
      <c r="N22" s="165">
        <f t="shared" si="20"/>
        <v>0</v>
      </c>
      <c r="O22" s="340">
        <f t="shared" si="13"/>
        <v>0</v>
      </c>
      <c r="P22" s="152"/>
      <c r="Q22" s="110"/>
      <c r="R22" s="107"/>
      <c r="S22" s="154">
        <f t="shared" si="14"/>
        <v>0</v>
      </c>
      <c r="T22" s="152"/>
      <c r="U22" s="110"/>
      <c r="V22" s="107"/>
      <c r="W22" s="154">
        <f t="shared" si="15"/>
        <v>0</v>
      </c>
      <c r="X22" s="476">
        <f t="shared" si="8"/>
        <v>0</v>
      </c>
      <c r="Y22" s="754"/>
    </row>
    <row r="23" spans="1:25" ht="16.5" customHeight="1" thickBot="1">
      <c r="A23" s="336"/>
      <c r="B23" s="592"/>
      <c r="C23" s="593"/>
      <c r="D23" s="591"/>
      <c r="E23" s="135"/>
      <c r="F23" s="116"/>
      <c r="G23" s="141">
        <f t="shared" si="16"/>
        <v>0</v>
      </c>
      <c r="H23" s="111"/>
      <c r="I23" s="112"/>
      <c r="J23" s="113"/>
      <c r="K23" s="119"/>
      <c r="L23" s="141">
        <f>IF(H23&gt;0,J23*$J$4+K23*$K$4,0)</f>
        <v>0</v>
      </c>
      <c r="M23" s="131">
        <f t="shared" si="11"/>
        <v>0</v>
      </c>
      <c r="N23" s="163">
        <f>M23*$N$8</f>
        <v>0</v>
      </c>
      <c r="O23" s="339">
        <f t="shared" si="13"/>
        <v>0</v>
      </c>
      <c r="P23" s="150"/>
      <c r="Q23" s="108"/>
      <c r="R23" s="105"/>
      <c r="S23" s="151">
        <f t="shared" si="14"/>
        <v>0</v>
      </c>
      <c r="T23" s="150"/>
      <c r="U23" s="108"/>
      <c r="V23" s="105"/>
      <c r="W23" s="151">
        <f t="shared" si="15"/>
        <v>0</v>
      </c>
      <c r="X23" s="474">
        <f t="shared" si="8"/>
        <v>0</v>
      </c>
      <c r="Y23" s="753">
        <f t="shared" ref="Y23" si="21">SUM(O23:O26,S23:S26,W23:W26)</f>
        <v>0</v>
      </c>
    </row>
    <row r="24" spans="1:25" ht="16.5" customHeight="1" thickBot="1">
      <c r="A24" s="337"/>
      <c r="B24" s="517"/>
      <c r="C24" s="423"/>
      <c r="D24" s="574"/>
      <c r="E24" s="575"/>
      <c r="F24" s="576"/>
      <c r="G24" s="577"/>
      <c r="H24" s="578"/>
      <c r="I24" s="579"/>
      <c r="J24" s="580"/>
      <c r="K24" s="581"/>
      <c r="L24" s="577"/>
      <c r="M24" s="582"/>
      <c r="N24" s="583"/>
      <c r="O24" s="584"/>
      <c r="P24" s="585"/>
      <c r="Q24" s="437"/>
      <c r="R24" s="438"/>
      <c r="S24" s="586"/>
      <c r="T24" s="585"/>
      <c r="U24" s="437"/>
      <c r="V24" s="438"/>
      <c r="W24" s="586"/>
      <c r="X24" s="587"/>
      <c r="Y24" s="753"/>
    </row>
    <row r="25" spans="1:25" ht="16.5" customHeight="1" thickBot="1">
      <c r="A25" s="337"/>
      <c r="B25" s="588"/>
      <c r="C25" s="422"/>
      <c r="D25" s="591"/>
      <c r="E25" s="136"/>
      <c r="F25" s="162"/>
      <c r="G25" s="142">
        <f t="shared" si="16"/>
        <v>0</v>
      </c>
      <c r="H25" s="132"/>
      <c r="I25" s="124"/>
      <c r="J25" s="125"/>
      <c r="K25" s="126"/>
      <c r="L25" s="142">
        <f>IF(H25&gt;0,J25*$J$4+K25*$K$8,0)</f>
        <v>0</v>
      </c>
      <c r="M25" s="134">
        <f t="shared" si="11"/>
        <v>0</v>
      </c>
      <c r="N25" s="164">
        <f t="shared" ref="N25:N26" si="22">M25*$N$8</f>
        <v>0</v>
      </c>
      <c r="O25" s="138">
        <f t="shared" si="13"/>
        <v>0</v>
      </c>
      <c r="P25" s="152"/>
      <c r="Q25" s="109"/>
      <c r="R25" s="106"/>
      <c r="S25" s="153">
        <f t="shared" si="14"/>
        <v>0</v>
      </c>
      <c r="T25" s="152"/>
      <c r="U25" s="109"/>
      <c r="V25" s="106"/>
      <c r="W25" s="153">
        <f t="shared" si="15"/>
        <v>0</v>
      </c>
      <c r="X25" s="475">
        <f t="shared" si="8"/>
        <v>0</v>
      </c>
      <c r="Y25" s="754"/>
    </row>
    <row r="26" spans="1:25" ht="16.5" customHeight="1" thickBot="1">
      <c r="A26" s="337"/>
      <c r="B26" s="589"/>
      <c r="C26" s="423"/>
      <c r="D26" s="574"/>
      <c r="E26" s="137"/>
      <c r="F26" s="117"/>
      <c r="G26" s="143">
        <f t="shared" si="16"/>
        <v>0</v>
      </c>
      <c r="H26" s="133"/>
      <c r="I26" s="121"/>
      <c r="J26" s="122"/>
      <c r="K26" s="114"/>
      <c r="L26" s="143">
        <f>IF(H26&gt;0,J26*$J$4+K26*$K$8,0)</f>
        <v>0</v>
      </c>
      <c r="M26" s="130">
        <f t="shared" si="11"/>
        <v>0</v>
      </c>
      <c r="N26" s="165">
        <f t="shared" si="22"/>
        <v>0</v>
      </c>
      <c r="O26" s="340">
        <f t="shared" si="13"/>
        <v>0</v>
      </c>
      <c r="P26" s="152"/>
      <c r="Q26" s="110"/>
      <c r="R26" s="107"/>
      <c r="S26" s="154">
        <f t="shared" si="14"/>
        <v>0</v>
      </c>
      <c r="T26" s="152"/>
      <c r="U26" s="110"/>
      <c r="V26" s="107"/>
      <c r="W26" s="154">
        <f t="shared" si="15"/>
        <v>0</v>
      </c>
      <c r="X26" s="476">
        <f t="shared" si="8"/>
        <v>0</v>
      </c>
      <c r="Y26" s="754"/>
    </row>
    <row r="27" spans="1:25" ht="16.5" customHeight="1" thickBot="1">
      <c r="A27" s="336"/>
      <c r="B27" s="511"/>
      <c r="C27" s="421"/>
      <c r="D27" s="118"/>
      <c r="E27" s="135"/>
      <c r="F27" s="116"/>
      <c r="G27" s="141">
        <f t="shared" si="16"/>
        <v>0</v>
      </c>
      <c r="H27" s="111"/>
      <c r="I27" s="112"/>
      <c r="J27" s="113"/>
      <c r="K27" s="119"/>
      <c r="L27" s="141">
        <f>IF(H27&gt;0,J27*$J$4+K27*$K$4,0)</f>
        <v>0</v>
      </c>
      <c r="M27" s="131">
        <f t="shared" si="11"/>
        <v>0</v>
      </c>
      <c r="N27" s="163">
        <f>M27*$N$9</f>
        <v>0</v>
      </c>
      <c r="O27" s="339">
        <f t="shared" si="13"/>
        <v>0</v>
      </c>
      <c r="P27" s="150"/>
      <c r="Q27" s="108"/>
      <c r="R27" s="105"/>
      <c r="S27" s="151">
        <f t="shared" si="14"/>
        <v>0</v>
      </c>
      <c r="T27" s="150"/>
      <c r="U27" s="108"/>
      <c r="V27" s="105"/>
      <c r="W27" s="151">
        <f t="shared" si="15"/>
        <v>0</v>
      </c>
      <c r="X27" s="474">
        <f t="shared" si="8"/>
        <v>0</v>
      </c>
      <c r="Y27" s="753">
        <f t="shared" ref="Y27" si="23">SUM(O27:O29,S27:S29,W27:W29)</f>
        <v>0</v>
      </c>
    </row>
    <row r="28" spans="1:25" ht="16.5" thickBot="1">
      <c r="A28" s="337"/>
      <c r="B28" s="512"/>
      <c r="C28" s="422"/>
      <c r="D28" s="123"/>
      <c r="E28" s="136"/>
      <c r="F28" s="162"/>
      <c r="G28" s="142">
        <f t="shared" si="16"/>
        <v>0</v>
      </c>
      <c r="H28" s="132"/>
      <c r="I28" s="124"/>
      <c r="J28" s="125"/>
      <c r="K28" s="126"/>
      <c r="L28" s="142">
        <f>IF(H28&gt;0,J28*$J$4+K28*$K$8,0)</f>
        <v>0</v>
      </c>
      <c r="M28" s="134">
        <f t="shared" si="11"/>
        <v>0</v>
      </c>
      <c r="N28" s="164">
        <f t="shared" ref="N28:N29" si="24">M28*$N$9</f>
        <v>0</v>
      </c>
      <c r="O28" s="138">
        <f t="shared" si="13"/>
        <v>0</v>
      </c>
      <c r="P28" s="152"/>
      <c r="Q28" s="109"/>
      <c r="R28" s="106"/>
      <c r="S28" s="153">
        <f t="shared" si="14"/>
        <v>0</v>
      </c>
      <c r="T28" s="152"/>
      <c r="U28" s="109"/>
      <c r="V28" s="106"/>
      <c r="W28" s="153">
        <f t="shared" si="15"/>
        <v>0</v>
      </c>
      <c r="X28" s="475">
        <f t="shared" si="8"/>
        <v>0</v>
      </c>
      <c r="Y28" s="754"/>
    </row>
    <row r="29" spans="1:25" ht="16.5" customHeight="1" thickBot="1">
      <c r="A29" s="338"/>
      <c r="B29" s="510"/>
      <c r="C29" s="514"/>
      <c r="D29" s="120"/>
      <c r="E29" s="137"/>
      <c r="F29" s="117"/>
      <c r="G29" s="143">
        <f t="shared" si="16"/>
        <v>0</v>
      </c>
      <c r="H29" s="133"/>
      <c r="I29" s="121"/>
      <c r="J29" s="122"/>
      <c r="K29" s="114"/>
      <c r="L29" s="143">
        <f>IF(H29&gt;0,J29*$J$4+K29*$K$8,0)</f>
        <v>0</v>
      </c>
      <c r="M29" s="326">
        <f t="shared" si="11"/>
        <v>0</v>
      </c>
      <c r="N29" s="165">
        <f t="shared" si="24"/>
        <v>0</v>
      </c>
      <c r="O29" s="340">
        <f t="shared" si="13"/>
        <v>0</v>
      </c>
      <c r="P29" s="152"/>
      <c r="Q29" s="110"/>
      <c r="R29" s="107"/>
      <c r="S29" s="154">
        <f t="shared" si="14"/>
        <v>0</v>
      </c>
      <c r="T29" s="152"/>
      <c r="U29" s="110"/>
      <c r="V29" s="107"/>
      <c r="W29" s="154">
        <f t="shared" si="15"/>
        <v>0</v>
      </c>
      <c r="X29" s="476">
        <f t="shared" si="8"/>
        <v>0</v>
      </c>
      <c r="Y29" s="754"/>
    </row>
    <row r="30" spans="1:25" ht="22.5" thickTop="1" thickBot="1">
      <c r="A30" s="115"/>
      <c r="B30" s="424" t="s">
        <v>124</v>
      </c>
      <c r="C30" s="242"/>
      <c r="D30" s="127"/>
      <c r="E30" s="149">
        <f>SUM(E10:E29)</f>
        <v>0</v>
      </c>
      <c r="F30" s="239"/>
      <c r="G30" s="240">
        <f>SUM(G10:G29)</f>
        <v>0</v>
      </c>
      <c r="H30" s="146">
        <f>SUM(H10:H29)</f>
        <v>0</v>
      </c>
      <c r="I30" s="159"/>
      <c r="J30" s="147">
        <f t="shared" ref="J30:K30" si="25">SUM(J10:J29)</f>
        <v>0</v>
      </c>
      <c r="K30" s="148">
        <f t="shared" si="25"/>
        <v>0</v>
      </c>
      <c r="L30" s="144">
        <f>SUM(L10:L29)</f>
        <v>0</v>
      </c>
      <c r="M30" s="145">
        <f t="shared" ref="M30:N30" si="26">SUM(M10:M29)</f>
        <v>0</v>
      </c>
      <c r="N30" s="241">
        <f t="shared" si="26"/>
        <v>0</v>
      </c>
      <c r="O30" s="238">
        <f>SUM(O10:O29)</f>
        <v>0</v>
      </c>
      <c r="P30" s="155"/>
      <c r="Q30" s="156"/>
      <c r="R30" s="157"/>
      <c r="S30" s="158">
        <f>SUM(S10:S29)</f>
        <v>0</v>
      </c>
      <c r="T30" s="155"/>
      <c r="U30" s="156"/>
      <c r="V30" s="157"/>
      <c r="W30" s="158">
        <f>SUM(W10:W29)</f>
        <v>0</v>
      </c>
      <c r="X30" s="158">
        <f>SUM(X10:X29)</f>
        <v>0</v>
      </c>
      <c r="Y30" s="425">
        <f>SUM(Y10:Y29)</f>
        <v>0</v>
      </c>
    </row>
    <row r="31" spans="1:25" ht="15.75" thickBot="1"/>
    <row r="32" spans="1:25" ht="15" customHeight="1">
      <c r="A32" s="795" t="s">
        <v>286</v>
      </c>
      <c r="B32" s="794" t="s">
        <v>287</v>
      </c>
      <c r="C32" s="794"/>
      <c r="D32" s="794"/>
      <c r="E32" s="798" t="s">
        <v>291</v>
      </c>
      <c r="F32" s="799"/>
      <c r="G32" s="799"/>
      <c r="H32" s="799"/>
      <c r="I32" s="799"/>
      <c r="J32" s="800"/>
    </row>
    <row r="33" spans="1:15">
      <c r="A33" s="796"/>
      <c r="B33" s="794"/>
      <c r="C33" s="794"/>
      <c r="D33" s="794"/>
      <c r="E33" s="801"/>
      <c r="F33" s="802"/>
      <c r="G33" s="802"/>
      <c r="H33" s="802"/>
      <c r="I33" s="802"/>
      <c r="J33" s="803"/>
    </row>
    <row r="34" spans="1:15">
      <c r="A34" s="797"/>
      <c r="B34" s="516" t="s">
        <v>290</v>
      </c>
      <c r="C34" s="516" t="s">
        <v>288</v>
      </c>
      <c r="D34" s="516" t="s">
        <v>289</v>
      </c>
      <c r="E34" s="524" t="s">
        <v>292</v>
      </c>
      <c r="F34" s="522" t="s">
        <v>293</v>
      </c>
      <c r="G34" s="522" t="s">
        <v>294</v>
      </c>
      <c r="H34" s="522" t="s">
        <v>295</v>
      </c>
      <c r="I34" s="523" t="s">
        <v>275</v>
      </c>
      <c r="J34" s="525" t="s">
        <v>296</v>
      </c>
    </row>
    <row r="35" spans="1:15">
      <c r="A35" s="513" t="s">
        <v>129</v>
      </c>
      <c r="B35" s="590"/>
      <c r="C35" s="534">
        <f>SUMIF($C$10:$C$29,$A35,$B$10:$B$29)</f>
        <v>0</v>
      </c>
      <c r="D35" s="535">
        <f>IF(B35&lt;&gt;"",B35,C35)</f>
        <v>0</v>
      </c>
      <c r="E35" s="520">
        <f>SUMIF($C$10:$C$29,$A35,$G$10:$G$29)</f>
        <v>0</v>
      </c>
      <c r="F35" s="518">
        <f>SUMIF($C$10:$C$29,$A35,$L$10:$L$29)</f>
        <v>0</v>
      </c>
      <c r="G35" s="518">
        <f>SUMIF($C$10:$C$29,$A35,$N$10:$N$29)</f>
        <v>0</v>
      </c>
      <c r="H35" s="518">
        <f>SUMIF($C$10:$C$29,$A35,$X$10:$X$29)</f>
        <v>0</v>
      </c>
      <c r="I35" s="529">
        <f>E35+F35+G35+H35</f>
        <v>0</v>
      </c>
      <c r="J35" s="532" t="e">
        <f>I35/D35</f>
        <v>#DIV/0!</v>
      </c>
    </row>
    <row r="36" spans="1:15" ht="15.75" thickBot="1">
      <c r="A36" s="513" t="s">
        <v>285</v>
      </c>
      <c r="B36" s="536"/>
      <c r="C36" s="534">
        <f>SUMIF($C$10:$C$29,$A36,$B$10:$B$29)</f>
        <v>0</v>
      </c>
      <c r="D36" s="535">
        <f>IF(B36&lt;&gt;"",B36,C36)</f>
        <v>0</v>
      </c>
      <c r="E36" s="521">
        <f>SUMIF($C$10:$C$29,$A36,$G$10:$G$29)</f>
        <v>0</v>
      </c>
      <c r="F36" s="519">
        <f>SUMIF($C$10:$C$29,$A36,$L$10:$L$29)</f>
        <v>0</v>
      </c>
      <c r="G36" s="519">
        <f>SUMIF($C$10:$C$29,$A36,$N$10:$N$29)</f>
        <v>0</v>
      </c>
      <c r="H36" s="519">
        <f>SUMIF($C$10:$C$29,$A36,$X$10:$X$29)</f>
        <v>0</v>
      </c>
      <c r="I36" s="530">
        <f>E36+F36+G36+H36</f>
        <v>0</v>
      </c>
      <c r="J36" s="533" t="e">
        <f>I36/D36</f>
        <v>#DIV/0!</v>
      </c>
    </row>
    <row r="37" spans="1:15" ht="16.5" thickTop="1" thickBot="1">
      <c r="C37" s="515"/>
      <c r="D37" s="515"/>
      <c r="E37" s="526">
        <f>SUM(E35:E36)</f>
        <v>0</v>
      </c>
      <c r="F37" s="527">
        <f t="shared" ref="F37:H37" si="27">SUM(F35:F36)</f>
        <v>0</v>
      </c>
      <c r="G37" s="527">
        <f t="shared" si="27"/>
        <v>0</v>
      </c>
      <c r="H37" s="527">
        <f t="shared" si="27"/>
        <v>0</v>
      </c>
      <c r="I37" s="531">
        <f>SUM(I35:I36)</f>
        <v>0</v>
      </c>
      <c r="J37" s="528"/>
    </row>
    <row r="40" spans="1:15">
      <c r="A40" s="416" t="s">
        <v>314</v>
      </c>
      <c r="B40" s="417"/>
    </row>
    <row r="41" spans="1:15">
      <c r="A41" s="417"/>
      <c r="B41" s="417"/>
    </row>
    <row r="42" spans="1:15">
      <c r="A42" s="416" t="s">
        <v>315</v>
      </c>
      <c r="B42" s="417"/>
      <c r="I42" s="281"/>
      <c r="J42" s="281"/>
      <c r="K42" s="281"/>
      <c r="L42" s="281"/>
      <c r="M42" s="281"/>
      <c r="N42" s="281"/>
      <c r="O42" s="281"/>
    </row>
    <row r="43" spans="1:15">
      <c r="A43" s="90"/>
      <c r="B43" s="417"/>
      <c r="I43" s="281"/>
      <c r="J43" s="281"/>
      <c r="K43" s="281"/>
      <c r="L43" s="281"/>
      <c r="M43" s="281"/>
      <c r="N43" s="281"/>
      <c r="O43" s="281"/>
    </row>
    <row r="44" spans="1:15">
      <c r="A44" s="416" t="s">
        <v>316</v>
      </c>
      <c r="B44" s="259"/>
      <c r="I44" s="281"/>
      <c r="J44" s="281"/>
      <c r="K44" s="281"/>
      <c r="L44" s="281"/>
      <c r="M44" s="281"/>
      <c r="N44" s="281"/>
      <c r="O44" s="281"/>
    </row>
    <row r="45" spans="1:15">
      <c r="A45" s="416"/>
      <c r="B45" s="417"/>
      <c r="I45" s="281"/>
      <c r="J45" s="281"/>
      <c r="K45" s="281"/>
      <c r="L45" s="281"/>
      <c r="M45" s="281"/>
      <c r="N45" s="281"/>
      <c r="O45" s="281"/>
    </row>
    <row r="46" spans="1:15">
      <c r="A46" s="416" t="s">
        <v>319</v>
      </c>
      <c r="B46" s="417"/>
      <c r="J46" s="281"/>
      <c r="K46" s="281"/>
      <c r="L46" s="281"/>
      <c r="M46" s="281"/>
      <c r="N46" s="281"/>
      <c r="O46" s="281"/>
    </row>
    <row r="47" spans="1:15">
      <c r="A47" s="416"/>
      <c r="B47" s="417"/>
      <c r="J47" s="281"/>
      <c r="K47" s="281"/>
      <c r="L47" s="281"/>
      <c r="M47" s="281"/>
      <c r="N47" s="281"/>
      <c r="O47" s="281"/>
    </row>
    <row r="48" spans="1:15">
      <c r="A48" s="416" t="s">
        <v>317</v>
      </c>
      <c r="B48" s="417"/>
    </row>
  </sheetData>
  <mergeCells count="38">
    <mergeCell ref="B32:D33"/>
    <mergeCell ref="A32:A34"/>
    <mergeCell ref="E32:J33"/>
    <mergeCell ref="C2:C9"/>
    <mergeCell ref="D2:D9"/>
    <mergeCell ref="E2:G2"/>
    <mergeCell ref="H2:L2"/>
    <mergeCell ref="J4:J9"/>
    <mergeCell ref="A2:A9"/>
    <mergeCell ref="B2:B9"/>
    <mergeCell ref="M2:N2"/>
    <mergeCell ref="E3:E9"/>
    <mergeCell ref="V3:V9"/>
    <mergeCell ref="Y17:Y19"/>
    <mergeCell ref="Y23:Y26"/>
    <mergeCell ref="K4:K9"/>
    <mergeCell ref="L3:L9"/>
    <mergeCell ref="P3:P9"/>
    <mergeCell ref="Q3:Q9"/>
    <mergeCell ref="R3:R9"/>
    <mergeCell ref="S3:S9"/>
    <mergeCell ref="F3:F9"/>
    <mergeCell ref="G3:G9"/>
    <mergeCell ref="H3:H9"/>
    <mergeCell ref="I3:I9"/>
    <mergeCell ref="M3:M9"/>
    <mergeCell ref="O2:O9"/>
    <mergeCell ref="Y27:Y29"/>
    <mergeCell ref="Y20:Y22"/>
    <mergeCell ref="Y10:Y13"/>
    <mergeCell ref="T2:W2"/>
    <mergeCell ref="P2:S2"/>
    <mergeCell ref="Y2:Y9"/>
    <mergeCell ref="X2:X9"/>
    <mergeCell ref="W3:W9"/>
    <mergeCell ref="Y14:Y16"/>
    <mergeCell ref="T3:T9"/>
    <mergeCell ref="U3:U9"/>
  </mergeCells>
  <dataValidations count="1">
    <dataValidation type="list" allowBlank="1" showInputMessage="1" showErrorMessage="1" sqref="C10:C29" xr:uid="{BC7BC2F0-EEBA-4C80-ABA8-0BE948732D0E}">
      <formula1>$A$35:$A$37</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E7FC"/>
  </sheetPr>
  <dimension ref="A1:ANL65"/>
  <sheetViews>
    <sheetView zoomScale="80" zoomScaleNormal="80" workbookViewId="0">
      <selection activeCell="A45" sqref="A10:B45"/>
    </sheetView>
  </sheetViews>
  <sheetFormatPr baseColWidth="10" defaultColWidth="11.42578125" defaultRowHeight="12.75" outlineLevelRow="1" outlineLevelCol="2"/>
  <cols>
    <col min="1" max="1" width="17.5703125" style="39" customWidth="1"/>
    <col min="2" max="2" width="15.42578125" style="39" customWidth="1" outlineLevel="1"/>
    <col min="3" max="3" width="30.5703125" style="39" customWidth="1" outlineLevel="1"/>
    <col min="4" max="4" width="24.7109375" style="39" customWidth="1" outlineLevel="1"/>
    <col min="5" max="5" width="21.28515625" style="39" customWidth="1" outlineLevel="1"/>
    <col min="6" max="6" width="17.28515625" style="39" customWidth="1"/>
    <col min="7" max="7" width="16.140625" style="39" customWidth="1" outlineLevel="1"/>
    <col min="8" max="8" width="11.42578125" style="39" customWidth="1" outlineLevel="1"/>
    <col min="9" max="9" width="13.42578125" style="39" customWidth="1"/>
    <col min="10" max="10" width="17" style="39" customWidth="1" outlineLevel="1"/>
    <col min="11" max="11" width="18.85546875" style="39" customWidth="1" outlineLevel="1"/>
    <col min="12" max="12" width="15.42578125" style="39" customWidth="1" outlineLevel="1"/>
    <col min="13" max="13" width="13.28515625" style="39" customWidth="1"/>
    <col min="14" max="14" width="14.7109375" style="39" customWidth="1" outlineLevel="1"/>
    <col min="15" max="15" width="18.85546875" style="39" customWidth="1"/>
    <col min="16" max="16" width="11.42578125" style="39" customWidth="1" outlineLevel="2"/>
    <col min="17" max="17" width="11.42578125" style="39" outlineLevel="2"/>
    <col min="18" max="18" width="13.28515625" style="39" customWidth="1" outlineLevel="2"/>
    <col min="19" max="19" width="13.140625" style="39" customWidth="1" outlineLevel="1"/>
    <col min="20" max="20" width="11.42578125" style="39" customWidth="1" outlineLevel="2"/>
    <col min="21" max="21" width="11.42578125" style="39" outlineLevel="2"/>
    <col min="22" max="22" width="13.28515625" style="39" customWidth="1" outlineLevel="2"/>
    <col min="23" max="23" width="13.140625" style="39" customWidth="1" outlineLevel="1"/>
    <col min="24" max="24" width="13.140625" style="39" customWidth="1"/>
    <col min="25" max="25" width="19" style="39" customWidth="1"/>
    <col min="26" max="26" width="37" style="39" customWidth="1"/>
    <col min="27" max="16384" width="11.42578125" style="39"/>
  </cols>
  <sheetData>
    <row r="1" spans="1:1052" ht="21" thickBot="1">
      <c r="A1" s="26" t="s">
        <v>270</v>
      </c>
      <c r="B1" s="38"/>
      <c r="C1" s="38"/>
      <c r="D1" s="38"/>
      <c r="E1" s="38"/>
      <c r="G1" s="334" t="s">
        <v>179</v>
      </c>
      <c r="H1" s="334"/>
      <c r="I1" s="334"/>
      <c r="J1" s="334" t="s">
        <v>180</v>
      </c>
      <c r="K1" s="334"/>
      <c r="L1" s="334"/>
      <c r="M1" s="335"/>
      <c r="N1" s="335" t="s">
        <v>178</v>
      </c>
      <c r="O1" s="335"/>
      <c r="P1" s="335" t="s">
        <v>177</v>
      </c>
      <c r="Q1" s="335"/>
      <c r="R1" s="38"/>
      <c r="S1" s="38"/>
      <c r="T1" s="335" t="s">
        <v>177</v>
      </c>
      <c r="U1" s="335"/>
      <c r="V1" s="38"/>
      <c r="W1" s="38"/>
      <c r="X1" s="38"/>
      <c r="Y1" s="38"/>
      <c r="Z1" s="41"/>
      <c r="AA1" s="41"/>
      <c r="AB1" s="41"/>
      <c r="AC1" s="41"/>
      <c r="AD1" s="41"/>
      <c r="AE1" s="41"/>
      <c r="AF1" s="41"/>
      <c r="AG1" s="41"/>
      <c r="AH1" s="41"/>
      <c r="AI1" s="41"/>
      <c r="AJ1" s="41"/>
      <c r="AK1" s="41"/>
      <c r="AL1" s="41"/>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row>
    <row r="2" spans="1:1052" s="90" customFormat="1" ht="21.75" thickBot="1">
      <c r="A2" s="344"/>
      <c r="B2" s="345"/>
      <c r="C2" s="345"/>
      <c r="D2" s="345"/>
      <c r="E2" s="345"/>
      <c r="F2" s="345"/>
      <c r="G2" s="863" t="s">
        <v>102</v>
      </c>
      <c r="H2" s="864"/>
      <c r="I2" s="864"/>
      <c r="J2" s="863" t="s">
        <v>103</v>
      </c>
      <c r="K2" s="864"/>
      <c r="L2" s="864"/>
      <c r="M2" s="864"/>
      <c r="N2" s="863" t="s">
        <v>112</v>
      </c>
      <c r="O2" s="865"/>
      <c r="P2" s="863" t="s">
        <v>271</v>
      </c>
      <c r="Q2" s="866"/>
      <c r="R2" s="866"/>
      <c r="S2" s="866"/>
      <c r="T2" s="863" t="s">
        <v>272</v>
      </c>
      <c r="U2" s="866"/>
      <c r="V2" s="866"/>
      <c r="W2" s="866"/>
      <c r="X2" s="847" t="s">
        <v>276</v>
      </c>
      <c r="Y2" s="844" t="s">
        <v>110</v>
      </c>
      <c r="Z2" s="860" t="s">
        <v>109</v>
      </c>
      <c r="AA2"/>
      <c r="AB2"/>
      <c r="AC2"/>
      <c r="AD2"/>
      <c r="AE2"/>
      <c r="AF2"/>
      <c r="AG2"/>
      <c r="AH2"/>
      <c r="AI2"/>
      <c r="AK2" s="40"/>
      <c r="AL2" s="40"/>
      <c r="AM2" s="40"/>
      <c r="AN2" s="40"/>
      <c r="AO2" s="40"/>
      <c r="AP2" s="40"/>
      <c r="AQ2" s="40"/>
      <c r="AR2" s="40"/>
      <c r="AS2" s="40"/>
      <c r="AT2" s="40"/>
      <c r="AU2" s="91"/>
      <c r="AV2" s="91"/>
      <c r="AW2" s="91"/>
      <c r="AX2" s="91"/>
      <c r="AY2" s="91"/>
      <c r="AZ2" s="91"/>
      <c r="BA2" s="91"/>
      <c r="BB2" s="91"/>
      <c r="BC2" s="91"/>
      <c r="BD2" s="91"/>
      <c r="BE2" s="91"/>
      <c r="BF2" s="91"/>
      <c r="BG2" s="91"/>
      <c r="BH2" s="91"/>
      <c r="BI2" s="91"/>
      <c r="BJ2" s="91"/>
      <c r="BK2" s="91"/>
    </row>
    <row r="3" spans="1:1052" ht="15" customHeight="1">
      <c r="A3" s="825" t="s">
        <v>5</v>
      </c>
      <c r="B3" s="825" t="s">
        <v>66</v>
      </c>
      <c r="C3" s="825" t="s">
        <v>274</v>
      </c>
      <c r="D3" s="825" t="s">
        <v>273</v>
      </c>
      <c r="E3" s="825" t="s">
        <v>105</v>
      </c>
      <c r="F3" s="825" t="s">
        <v>104</v>
      </c>
      <c r="G3" s="831" t="s">
        <v>106</v>
      </c>
      <c r="H3" s="834" t="s">
        <v>107</v>
      </c>
      <c r="I3" s="828" t="s">
        <v>77</v>
      </c>
      <c r="J3" s="850" t="s">
        <v>108</v>
      </c>
      <c r="K3" s="341" t="s">
        <v>68</v>
      </c>
      <c r="L3" s="509" t="s">
        <v>111</v>
      </c>
      <c r="M3" s="828" t="s">
        <v>77</v>
      </c>
      <c r="N3" s="853" t="s">
        <v>113</v>
      </c>
      <c r="O3" s="342" t="s">
        <v>114</v>
      </c>
      <c r="P3" s="856" t="s">
        <v>116</v>
      </c>
      <c r="Q3" s="867" t="s">
        <v>117</v>
      </c>
      <c r="R3" s="840" t="s">
        <v>118</v>
      </c>
      <c r="S3" s="856" t="s">
        <v>115</v>
      </c>
      <c r="T3" s="856" t="s">
        <v>116</v>
      </c>
      <c r="U3" s="867" t="s">
        <v>117</v>
      </c>
      <c r="V3" s="840" t="s">
        <v>118</v>
      </c>
      <c r="W3" s="856" t="s">
        <v>115</v>
      </c>
      <c r="X3" s="848"/>
      <c r="Y3" s="845"/>
      <c r="Z3" s="861"/>
      <c r="AA3"/>
      <c r="AB3"/>
      <c r="AC3"/>
      <c r="AD3"/>
      <c r="AE3"/>
      <c r="AF3"/>
      <c r="AG3"/>
      <c r="AH3"/>
      <c r="AI3"/>
      <c r="AJ3" s="38"/>
      <c r="AK3" s="40"/>
      <c r="AL3" s="40"/>
      <c r="AM3" s="40"/>
      <c r="AN3" s="40"/>
      <c r="AO3" s="40"/>
      <c r="AP3" s="40"/>
      <c r="AQ3" s="40"/>
      <c r="AR3" s="40"/>
      <c r="AS3" s="40"/>
      <c r="AT3" s="40"/>
      <c r="AU3" s="41"/>
      <c r="AV3" s="41"/>
      <c r="AW3" s="41"/>
      <c r="AX3" s="41"/>
      <c r="AY3" s="41"/>
      <c r="AZ3" s="41"/>
      <c r="BA3" s="41"/>
      <c r="BB3" s="41"/>
      <c r="BC3" s="41"/>
      <c r="BD3" s="41"/>
      <c r="BE3" s="41"/>
      <c r="BF3" s="41"/>
      <c r="BG3" s="41"/>
      <c r="BH3" s="41"/>
      <c r="BI3" s="41"/>
      <c r="BJ3" s="41"/>
      <c r="BK3" s="41"/>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c r="LL3" s="38"/>
      <c r="LM3" s="38"/>
      <c r="LN3" s="38"/>
      <c r="LO3" s="38"/>
      <c r="LP3" s="38"/>
      <c r="LQ3" s="38"/>
      <c r="LR3" s="38"/>
      <c r="LS3" s="38"/>
      <c r="LT3" s="38"/>
      <c r="LU3" s="38"/>
      <c r="LV3" s="38"/>
      <c r="LW3" s="38"/>
      <c r="LX3" s="38"/>
      <c r="LY3" s="38"/>
      <c r="LZ3" s="38"/>
      <c r="MA3" s="38"/>
      <c r="MB3" s="38"/>
      <c r="MC3" s="38"/>
      <c r="MD3" s="38"/>
      <c r="ME3" s="38"/>
      <c r="MF3" s="38"/>
      <c r="MG3" s="38"/>
      <c r="MH3" s="38"/>
      <c r="MI3" s="38"/>
      <c r="MJ3" s="38"/>
      <c r="MK3" s="38"/>
      <c r="ML3" s="38"/>
      <c r="MM3" s="38"/>
      <c r="MN3" s="38"/>
      <c r="MO3" s="38"/>
      <c r="MP3" s="38"/>
      <c r="MQ3" s="38"/>
      <c r="MR3" s="38"/>
      <c r="MS3" s="38"/>
      <c r="MT3" s="38"/>
      <c r="MU3" s="38"/>
      <c r="MV3" s="38"/>
      <c r="MW3" s="38"/>
      <c r="MX3" s="38"/>
      <c r="MY3" s="38"/>
      <c r="MZ3" s="38"/>
      <c r="NA3" s="38"/>
      <c r="NB3" s="38"/>
      <c r="NC3" s="38"/>
      <c r="ND3" s="38"/>
      <c r="NE3" s="38"/>
      <c r="NF3" s="38"/>
      <c r="NG3" s="38"/>
      <c r="NH3" s="38"/>
      <c r="NI3" s="38"/>
      <c r="NJ3" s="38"/>
      <c r="NK3" s="38"/>
      <c r="NL3" s="38"/>
      <c r="NM3" s="38"/>
      <c r="NN3" s="38"/>
      <c r="NO3" s="38"/>
      <c r="NP3" s="38"/>
      <c r="NQ3" s="38"/>
      <c r="NR3" s="38"/>
      <c r="NS3" s="38"/>
      <c r="NT3" s="38"/>
      <c r="NU3" s="38"/>
      <c r="NV3" s="38"/>
      <c r="NW3" s="38"/>
      <c r="NX3" s="38"/>
      <c r="NY3" s="38"/>
      <c r="NZ3" s="38"/>
      <c r="OA3" s="38"/>
      <c r="OB3" s="38"/>
      <c r="OC3" s="38"/>
      <c r="OD3" s="38"/>
      <c r="OE3" s="38"/>
      <c r="OF3" s="38"/>
      <c r="OG3" s="38"/>
      <c r="OH3" s="38"/>
      <c r="OI3" s="38"/>
      <c r="OJ3" s="38"/>
      <c r="OK3" s="38"/>
      <c r="OL3" s="38"/>
      <c r="OM3" s="38"/>
      <c r="ON3" s="38"/>
      <c r="OO3" s="38"/>
      <c r="OP3" s="38"/>
      <c r="OQ3" s="38"/>
      <c r="OR3" s="38"/>
      <c r="OS3" s="38"/>
      <c r="OT3" s="38"/>
      <c r="OU3" s="38"/>
      <c r="OV3" s="38"/>
      <c r="OW3" s="38"/>
      <c r="OX3" s="38"/>
      <c r="OY3" s="38"/>
      <c r="OZ3" s="38"/>
      <c r="PA3" s="38"/>
      <c r="PB3" s="38"/>
      <c r="PC3" s="38"/>
      <c r="PD3" s="38"/>
      <c r="PE3" s="38"/>
      <c r="PF3" s="38"/>
      <c r="PG3" s="38"/>
      <c r="PH3" s="38"/>
      <c r="PI3" s="38"/>
      <c r="PJ3" s="38"/>
      <c r="PK3" s="38"/>
      <c r="PL3" s="38"/>
      <c r="PM3" s="38"/>
      <c r="PN3" s="38"/>
      <c r="PO3" s="38"/>
      <c r="PP3" s="38"/>
      <c r="PQ3" s="38"/>
      <c r="PR3" s="38"/>
      <c r="PS3" s="38"/>
      <c r="PT3" s="38"/>
      <c r="PU3" s="38"/>
      <c r="PV3" s="38"/>
      <c r="PW3" s="38"/>
      <c r="PX3" s="38"/>
      <c r="PY3" s="38"/>
      <c r="PZ3" s="38"/>
      <c r="QA3" s="38"/>
      <c r="QB3" s="38"/>
      <c r="QC3" s="38"/>
      <c r="QD3" s="38"/>
      <c r="QE3" s="38"/>
      <c r="QF3" s="38"/>
      <c r="QG3" s="38"/>
      <c r="QH3" s="38"/>
      <c r="QI3" s="38"/>
      <c r="QJ3" s="38"/>
      <c r="QK3" s="38"/>
      <c r="QL3" s="38"/>
      <c r="QM3" s="38"/>
      <c r="QN3" s="38"/>
      <c r="QO3" s="38"/>
      <c r="QP3" s="38"/>
      <c r="QQ3" s="38"/>
      <c r="QR3" s="38"/>
      <c r="QS3" s="38"/>
      <c r="QT3" s="38"/>
      <c r="QU3" s="38"/>
      <c r="QV3" s="38"/>
      <c r="QW3" s="38"/>
      <c r="QX3" s="38"/>
      <c r="QY3" s="38"/>
      <c r="QZ3" s="38"/>
      <c r="RA3" s="38"/>
      <c r="RB3" s="38"/>
      <c r="RC3" s="38"/>
      <c r="RD3" s="38"/>
      <c r="RE3" s="38"/>
      <c r="RF3" s="38"/>
      <c r="RG3" s="38"/>
      <c r="RH3" s="38"/>
      <c r="RI3" s="38"/>
      <c r="RJ3" s="38"/>
      <c r="RK3" s="38"/>
      <c r="RL3" s="38"/>
      <c r="RM3" s="38"/>
      <c r="RN3" s="38"/>
      <c r="RO3" s="38"/>
      <c r="RP3" s="38"/>
      <c r="RQ3" s="38"/>
      <c r="RR3" s="38"/>
      <c r="RS3" s="38"/>
      <c r="RT3" s="38"/>
      <c r="RU3" s="38"/>
      <c r="RV3" s="38"/>
      <c r="RW3" s="38"/>
      <c r="RX3" s="38"/>
      <c r="RY3" s="38"/>
      <c r="RZ3" s="38"/>
      <c r="SA3" s="38"/>
      <c r="SB3" s="38"/>
      <c r="SC3" s="38"/>
      <c r="SD3" s="38"/>
      <c r="SE3" s="38"/>
      <c r="SF3" s="38"/>
      <c r="SG3" s="38"/>
      <c r="SH3" s="38"/>
      <c r="SI3" s="38"/>
      <c r="SJ3" s="38"/>
      <c r="SK3" s="38"/>
      <c r="SL3" s="38"/>
      <c r="SM3" s="38"/>
      <c r="SN3" s="38"/>
      <c r="SO3" s="38"/>
      <c r="SP3" s="38"/>
      <c r="SQ3" s="38"/>
      <c r="SR3" s="38"/>
      <c r="SS3" s="38"/>
      <c r="ST3" s="38"/>
      <c r="SU3" s="38"/>
      <c r="SV3" s="38"/>
      <c r="SW3" s="38"/>
      <c r="SX3" s="38"/>
      <c r="SY3" s="38"/>
      <c r="SZ3" s="38"/>
      <c r="TA3" s="38"/>
      <c r="TB3" s="38"/>
      <c r="TC3" s="38"/>
      <c r="TD3" s="38"/>
      <c r="TE3" s="38"/>
      <c r="TF3" s="38"/>
      <c r="TG3" s="38"/>
      <c r="TH3" s="38"/>
      <c r="TI3" s="38"/>
      <c r="TJ3" s="38"/>
      <c r="TK3" s="38"/>
      <c r="TL3" s="38"/>
      <c r="TM3" s="38"/>
      <c r="TN3" s="38"/>
      <c r="TO3" s="38"/>
      <c r="TP3" s="38"/>
      <c r="TQ3" s="38"/>
      <c r="TR3" s="38"/>
      <c r="TS3" s="38"/>
      <c r="TT3" s="38"/>
      <c r="TU3" s="38"/>
      <c r="TV3" s="38"/>
      <c r="TW3" s="38"/>
      <c r="TX3" s="38"/>
      <c r="TY3" s="38"/>
      <c r="TZ3" s="38"/>
      <c r="UA3" s="38"/>
      <c r="UB3" s="38"/>
      <c r="UC3" s="38"/>
      <c r="UD3" s="38"/>
      <c r="UE3" s="38"/>
      <c r="UF3" s="38"/>
      <c r="UG3" s="38"/>
      <c r="UH3" s="38"/>
      <c r="UI3" s="38"/>
      <c r="UJ3" s="38"/>
      <c r="UK3" s="38"/>
      <c r="UL3" s="38"/>
      <c r="UM3" s="38"/>
      <c r="UN3" s="38"/>
      <c r="UO3" s="38"/>
      <c r="UP3" s="38"/>
      <c r="UQ3" s="38"/>
      <c r="UR3" s="38"/>
      <c r="US3" s="38"/>
      <c r="UT3" s="38"/>
      <c r="UU3" s="38"/>
      <c r="UV3" s="38"/>
      <c r="UW3" s="38"/>
      <c r="UX3" s="38"/>
      <c r="UY3" s="38"/>
      <c r="UZ3" s="38"/>
      <c r="VA3" s="38"/>
      <c r="VB3" s="38"/>
      <c r="VC3" s="38"/>
      <c r="VD3" s="38"/>
      <c r="VE3" s="38"/>
      <c r="VF3" s="38"/>
      <c r="VG3" s="38"/>
      <c r="VH3" s="38"/>
      <c r="VI3" s="38"/>
      <c r="VJ3" s="38"/>
      <c r="VK3" s="38"/>
      <c r="VL3" s="38"/>
      <c r="VM3" s="38"/>
      <c r="VN3" s="38"/>
      <c r="VO3" s="38"/>
      <c r="VP3" s="38"/>
      <c r="VQ3" s="38"/>
      <c r="VR3" s="38"/>
      <c r="VS3" s="38"/>
      <c r="VT3" s="38"/>
      <c r="VU3" s="38"/>
      <c r="VV3" s="38"/>
      <c r="VW3" s="38"/>
      <c r="VX3" s="38"/>
      <c r="VY3" s="38"/>
      <c r="VZ3" s="38"/>
      <c r="WA3" s="38"/>
      <c r="WB3" s="38"/>
      <c r="WC3" s="38"/>
      <c r="WD3" s="38"/>
      <c r="WE3" s="38"/>
      <c r="WF3" s="38"/>
      <c r="WG3" s="38"/>
      <c r="WH3" s="38"/>
      <c r="WI3" s="38"/>
      <c r="WJ3" s="38"/>
      <c r="WK3" s="38"/>
      <c r="WL3" s="38"/>
      <c r="WM3" s="38"/>
      <c r="WN3" s="38"/>
      <c r="WO3" s="38"/>
      <c r="WP3" s="38"/>
      <c r="WQ3" s="38"/>
      <c r="WR3" s="38"/>
      <c r="WS3" s="38"/>
      <c r="WT3" s="38"/>
      <c r="WU3" s="38"/>
      <c r="WV3" s="38"/>
      <c r="WW3" s="38"/>
      <c r="WX3" s="38"/>
      <c r="WY3" s="38"/>
      <c r="WZ3" s="38"/>
      <c r="XA3" s="38"/>
      <c r="XB3" s="38"/>
      <c r="XC3" s="38"/>
      <c r="XD3" s="38"/>
      <c r="XE3" s="38"/>
      <c r="XF3" s="38"/>
      <c r="XG3" s="38"/>
      <c r="XH3" s="38"/>
      <c r="XI3" s="38"/>
      <c r="XJ3" s="38"/>
      <c r="XK3" s="38"/>
      <c r="XL3" s="38"/>
      <c r="XM3" s="38"/>
      <c r="XN3" s="38"/>
      <c r="XO3" s="38"/>
      <c r="XP3" s="38"/>
      <c r="XQ3" s="38"/>
      <c r="XR3" s="38"/>
      <c r="XS3" s="38"/>
      <c r="XT3" s="38"/>
      <c r="XU3" s="38"/>
      <c r="XV3" s="38"/>
      <c r="XW3" s="38"/>
      <c r="XX3" s="38"/>
      <c r="XY3" s="38"/>
      <c r="XZ3" s="38"/>
      <c r="YA3" s="38"/>
      <c r="YB3" s="38"/>
      <c r="YC3" s="38"/>
      <c r="YD3" s="38"/>
      <c r="YE3" s="38"/>
      <c r="YF3" s="38"/>
      <c r="YG3" s="38"/>
      <c r="YH3" s="38"/>
      <c r="YI3" s="38"/>
      <c r="YJ3" s="38"/>
      <c r="YK3" s="38"/>
      <c r="YL3" s="38"/>
      <c r="YM3" s="38"/>
      <c r="YN3" s="38"/>
      <c r="YO3" s="38"/>
      <c r="YP3" s="38"/>
      <c r="YQ3" s="38"/>
      <c r="YR3" s="38"/>
      <c r="YS3" s="38"/>
      <c r="YT3" s="38"/>
      <c r="YU3" s="38"/>
      <c r="YV3" s="38"/>
      <c r="YW3" s="38"/>
      <c r="YX3" s="38"/>
      <c r="YY3" s="38"/>
      <c r="YZ3" s="38"/>
      <c r="ZA3" s="38"/>
      <c r="ZB3" s="38"/>
      <c r="ZC3" s="38"/>
      <c r="ZD3" s="38"/>
      <c r="ZE3" s="38"/>
      <c r="ZF3" s="38"/>
      <c r="ZG3" s="38"/>
      <c r="ZH3" s="38"/>
      <c r="ZI3" s="38"/>
      <c r="ZJ3" s="38"/>
      <c r="ZK3" s="38"/>
      <c r="ZL3" s="38"/>
      <c r="ZM3" s="38"/>
      <c r="ZN3" s="38"/>
      <c r="ZO3" s="38"/>
      <c r="ZP3" s="38"/>
      <c r="ZQ3" s="38"/>
      <c r="ZR3" s="38"/>
      <c r="ZS3" s="38"/>
      <c r="ZT3" s="38"/>
      <c r="ZU3" s="38"/>
      <c r="ZV3" s="38"/>
      <c r="ZW3" s="38"/>
      <c r="ZX3" s="38"/>
      <c r="ZY3" s="38"/>
      <c r="ZZ3" s="38"/>
      <c r="AAA3" s="38"/>
      <c r="AAB3" s="38"/>
      <c r="AAC3" s="38"/>
      <c r="AAD3" s="38"/>
      <c r="AAE3" s="38"/>
      <c r="AAF3" s="38"/>
      <c r="AAG3" s="38"/>
      <c r="AAH3" s="38"/>
      <c r="AAI3" s="38"/>
      <c r="AAJ3" s="38"/>
      <c r="AAK3" s="38"/>
      <c r="AAL3" s="38"/>
      <c r="AAM3" s="38"/>
      <c r="AAN3" s="38"/>
      <c r="AAO3" s="38"/>
      <c r="AAP3" s="38"/>
      <c r="AAQ3" s="38"/>
      <c r="AAR3" s="38"/>
      <c r="AAS3" s="38"/>
      <c r="AAT3" s="38"/>
      <c r="AAU3" s="38"/>
      <c r="AAV3" s="38"/>
      <c r="AAW3" s="38"/>
      <c r="AAX3" s="38"/>
      <c r="AAY3" s="38"/>
      <c r="AAZ3" s="38"/>
      <c r="ABA3" s="38"/>
      <c r="ABB3" s="38"/>
      <c r="ABC3" s="38"/>
      <c r="ABD3" s="38"/>
      <c r="ABE3" s="38"/>
      <c r="ABF3" s="38"/>
      <c r="ABG3" s="38"/>
      <c r="ABH3" s="38"/>
      <c r="ABI3" s="38"/>
      <c r="ABJ3" s="38"/>
      <c r="ABK3" s="38"/>
      <c r="ABL3" s="38"/>
      <c r="ABM3" s="38"/>
      <c r="ABN3" s="38"/>
      <c r="ABO3" s="38"/>
      <c r="ABP3" s="38"/>
      <c r="ABQ3" s="38"/>
      <c r="ABR3" s="38"/>
      <c r="ABS3" s="38"/>
      <c r="ABT3" s="38"/>
      <c r="ABU3" s="38"/>
      <c r="ABV3" s="38"/>
      <c r="ABW3" s="38"/>
      <c r="ABX3" s="38"/>
      <c r="ABY3" s="38"/>
      <c r="ABZ3" s="38"/>
      <c r="ACA3" s="38"/>
      <c r="ACB3" s="38"/>
      <c r="ACC3" s="38"/>
      <c r="ACD3" s="38"/>
      <c r="ACE3" s="38"/>
      <c r="ACF3" s="38"/>
      <c r="ACG3" s="38"/>
      <c r="ACH3" s="38"/>
      <c r="ACI3" s="38"/>
      <c r="ACJ3" s="38"/>
      <c r="ACK3" s="38"/>
      <c r="ACL3" s="38"/>
      <c r="ACM3" s="38"/>
      <c r="ACN3" s="38"/>
      <c r="ACO3" s="38"/>
      <c r="ACP3" s="38"/>
      <c r="ACQ3" s="38"/>
      <c r="ACR3" s="38"/>
      <c r="ACS3" s="38"/>
      <c r="ACT3" s="38"/>
      <c r="ACU3" s="38"/>
      <c r="ACV3" s="38"/>
      <c r="ACW3" s="38"/>
      <c r="ACX3" s="38"/>
      <c r="ACY3" s="38"/>
      <c r="ACZ3" s="38"/>
      <c r="ADA3" s="38"/>
      <c r="ADB3" s="38"/>
      <c r="ADC3" s="38"/>
      <c r="ADD3" s="38"/>
      <c r="ADE3" s="38"/>
      <c r="ADF3" s="38"/>
      <c r="ADG3" s="38"/>
      <c r="ADH3" s="38"/>
      <c r="ADI3" s="38"/>
      <c r="ADJ3" s="38"/>
      <c r="ADK3" s="38"/>
      <c r="ADL3" s="38"/>
      <c r="ADM3" s="38"/>
      <c r="ADN3" s="38"/>
      <c r="ADO3" s="38"/>
      <c r="ADP3" s="38"/>
      <c r="ADQ3" s="38"/>
      <c r="ADR3" s="38"/>
      <c r="ADS3" s="38"/>
      <c r="ADT3" s="38"/>
      <c r="ADU3" s="38"/>
      <c r="ADV3" s="38"/>
      <c r="ADW3" s="38"/>
      <c r="ADX3" s="38"/>
      <c r="ADY3" s="38"/>
      <c r="ADZ3" s="38"/>
      <c r="AEA3" s="38"/>
      <c r="AEB3" s="38"/>
      <c r="AEC3" s="38"/>
      <c r="AED3" s="38"/>
      <c r="AEE3" s="38"/>
      <c r="AEF3" s="38"/>
      <c r="AEG3" s="38"/>
      <c r="AEH3" s="38"/>
      <c r="AEI3" s="38"/>
      <c r="AEJ3" s="38"/>
      <c r="AEK3" s="38"/>
      <c r="AEL3" s="38"/>
      <c r="AEM3" s="38"/>
      <c r="AEN3" s="38"/>
      <c r="AEO3" s="38"/>
      <c r="AEP3" s="38"/>
      <c r="AEQ3" s="38"/>
      <c r="AER3" s="38"/>
      <c r="AES3" s="38"/>
      <c r="AET3" s="38"/>
      <c r="AEU3" s="38"/>
      <c r="AEV3" s="38"/>
      <c r="AEW3" s="38"/>
      <c r="AEX3" s="38"/>
      <c r="AEY3" s="38"/>
      <c r="AEZ3" s="38"/>
      <c r="AFA3" s="38"/>
      <c r="AFB3" s="38"/>
      <c r="AFC3" s="38"/>
      <c r="AFD3" s="38"/>
      <c r="AFE3" s="38"/>
      <c r="AFF3" s="38"/>
      <c r="AFG3" s="38"/>
      <c r="AFH3" s="38"/>
      <c r="AFI3" s="38"/>
      <c r="AFJ3" s="38"/>
      <c r="AFK3" s="38"/>
      <c r="AFL3" s="38"/>
      <c r="AFM3" s="38"/>
      <c r="AFN3" s="38"/>
      <c r="AFO3" s="38"/>
      <c r="AFP3" s="38"/>
      <c r="AFQ3" s="38"/>
      <c r="AFR3" s="38"/>
      <c r="AFS3" s="38"/>
      <c r="AFT3" s="38"/>
      <c r="AFU3" s="38"/>
      <c r="AFV3" s="38"/>
      <c r="AFW3" s="38"/>
      <c r="AFX3" s="38"/>
      <c r="AFY3" s="38"/>
      <c r="AFZ3" s="38"/>
      <c r="AGA3" s="38"/>
      <c r="AGB3" s="38"/>
      <c r="AGC3" s="38"/>
      <c r="AGD3" s="38"/>
      <c r="AGE3" s="38"/>
      <c r="AGF3" s="38"/>
      <c r="AGG3" s="38"/>
      <c r="AGH3" s="38"/>
      <c r="AGI3" s="38"/>
      <c r="AGJ3" s="38"/>
      <c r="AGK3" s="38"/>
      <c r="AGL3" s="38"/>
      <c r="AGM3" s="38"/>
      <c r="AGN3" s="38"/>
      <c r="AGO3" s="38"/>
      <c r="AGP3" s="38"/>
      <c r="AGQ3" s="38"/>
      <c r="AGR3" s="38"/>
      <c r="AGS3" s="38"/>
      <c r="AGT3" s="38"/>
      <c r="AGU3" s="38"/>
      <c r="AGV3" s="38"/>
      <c r="AGW3" s="38"/>
      <c r="AGX3" s="38"/>
      <c r="AGY3" s="38"/>
      <c r="AGZ3" s="38"/>
      <c r="AHA3" s="38"/>
      <c r="AHB3" s="38"/>
      <c r="AHC3" s="38"/>
      <c r="AHD3" s="38"/>
      <c r="AHE3" s="38"/>
      <c r="AHF3" s="38"/>
      <c r="AHG3" s="38"/>
      <c r="AHH3" s="38"/>
      <c r="AHI3" s="38"/>
      <c r="AHJ3" s="38"/>
      <c r="AHK3" s="38"/>
      <c r="AHL3" s="38"/>
      <c r="AHM3" s="38"/>
      <c r="AHN3" s="38"/>
      <c r="AHO3" s="38"/>
      <c r="AHP3" s="38"/>
      <c r="AHQ3" s="38"/>
      <c r="AHR3" s="38"/>
      <c r="AHS3" s="38"/>
      <c r="AHT3" s="38"/>
      <c r="AHU3" s="38"/>
      <c r="AHV3" s="38"/>
      <c r="AHW3" s="38"/>
      <c r="AHX3" s="38"/>
      <c r="AHY3" s="38"/>
      <c r="AHZ3" s="38"/>
      <c r="AIA3" s="38"/>
      <c r="AIB3" s="38"/>
      <c r="AIC3" s="38"/>
      <c r="AID3" s="38"/>
      <c r="AIE3" s="38"/>
      <c r="AIF3" s="38"/>
      <c r="AIG3" s="38"/>
      <c r="AIH3" s="38"/>
      <c r="AII3" s="38"/>
      <c r="AIJ3" s="38"/>
      <c r="AIK3" s="38"/>
      <c r="AIL3" s="38"/>
      <c r="AIM3" s="38"/>
      <c r="AIN3" s="38"/>
      <c r="AIO3" s="38"/>
      <c r="AIP3" s="38"/>
      <c r="AIQ3" s="38"/>
      <c r="AIR3" s="38"/>
      <c r="AIS3" s="38"/>
      <c r="AIT3" s="38"/>
      <c r="AIU3" s="38"/>
      <c r="AIV3" s="38"/>
      <c r="AIW3" s="38"/>
      <c r="AIX3" s="38"/>
      <c r="AIY3" s="38"/>
      <c r="AIZ3" s="38"/>
      <c r="AJA3" s="38"/>
      <c r="AJB3" s="38"/>
      <c r="AJC3" s="38"/>
      <c r="AJD3" s="38"/>
      <c r="AJE3" s="38"/>
      <c r="AJF3" s="38"/>
      <c r="AJG3" s="38"/>
      <c r="AJH3" s="38"/>
      <c r="AJI3" s="38"/>
      <c r="AJJ3" s="38"/>
      <c r="AJK3" s="38"/>
      <c r="AJL3" s="38"/>
      <c r="AJM3" s="38"/>
      <c r="AJN3" s="38"/>
      <c r="AJO3" s="38"/>
      <c r="AJP3" s="38"/>
      <c r="AJQ3" s="38"/>
      <c r="AJR3" s="38"/>
      <c r="AJS3" s="38"/>
      <c r="AJT3" s="38"/>
      <c r="AJU3" s="38"/>
      <c r="AJV3" s="38"/>
      <c r="AJW3" s="38"/>
      <c r="AJX3" s="38"/>
      <c r="AJY3" s="38"/>
      <c r="AJZ3" s="38"/>
      <c r="AKA3" s="38"/>
      <c r="AKB3" s="38"/>
      <c r="AKC3" s="38"/>
      <c r="AKD3" s="38"/>
      <c r="AKE3" s="38"/>
      <c r="AKF3" s="38"/>
      <c r="AKG3" s="38"/>
      <c r="AKH3" s="38"/>
      <c r="AKI3" s="38"/>
      <c r="AKJ3" s="38"/>
      <c r="AKK3" s="38"/>
      <c r="AKL3" s="38"/>
      <c r="AKM3" s="38"/>
      <c r="AKN3" s="38"/>
      <c r="AKO3" s="38"/>
      <c r="AKP3" s="38"/>
      <c r="AKQ3" s="38"/>
      <c r="AKR3" s="38"/>
      <c r="AKS3" s="38"/>
      <c r="AKT3" s="38"/>
      <c r="AKU3" s="38"/>
      <c r="AKV3" s="38"/>
      <c r="AKW3" s="38"/>
      <c r="AKX3" s="38"/>
      <c r="AKY3" s="38"/>
      <c r="AKZ3" s="38"/>
      <c r="ALA3" s="38"/>
      <c r="ALB3" s="38"/>
      <c r="ALC3" s="38"/>
      <c r="ALD3" s="38"/>
      <c r="ALE3" s="38"/>
      <c r="ALF3" s="38"/>
      <c r="ALG3" s="38"/>
      <c r="ALH3" s="38"/>
      <c r="ALI3" s="38"/>
      <c r="ALJ3" s="38"/>
      <c r="ALK3" s="38"/>
      <c r="ALL3" s="38"/>
      <c r="ALM3" s="38"/>
      <c r="ALN3" s="38"/>
      <c r="ALO3" s="38"/>
      <c r="ALP3" s="38"/>
      <c r="ALQ3" s="38"/>
      <c r="ALR3" s="38"/>
      <c r="ALS3" s="38"/>
      <c r="ALT3" s="38"/>
      <c r="ALU3" s="38"/>
      <c r="ALV3" s="38"/>
      <c r="ALW3" s="38"/>
      <c r="ALX3" s="38"/>
      <c r="ALY3" s="38"/>
      <c r="ALZ3" s="38"/>
      <c r="AMA3" s="38"/>
      <c r="AMB3" s="38"/>
      <c r="AMC3" s="38"/>
      <c r="AMD3" s="38"/>
      <c r="AME3" s="38"/>
      <c r="AMF3" s="38"/>
      <c r="AMG3" s="38"/>
      <c r="AMH3" s="38"/>
      <c r="AMI3" s="38"/>
      <c r="AMJ3" s="38"/>
      <c r="AMK3" s="38"/>
      <c r="AML3" s="38"/>
      <c r="AMM3" s="38"/>
      <c r="AMN3" s="38"/>
      <c r="AMO3" s="38"/>
      <c r="AMP3" s="38"/>
      <c r="AMQ3" s="38"/>
      <c r="AMR3" s="38"/>
      <c r="AMS3" s="38"/>
      <c r="AMT3" s="38"/>
      <c r="AMU3" s="38"/>
      <c r="AMV3" s="38"/>
      <c r="AMW3" s="38"/>
      <c r="AMX3" s="38"/>
      <c r="AMY3" s="38"/>
      <c r="AMZ3" s="38"/>
      <c r="ANA3" s="38"/>
      <c r="ANB3" s="38"/>
      <c r="ANC3" s="38"/>
      <c r="AND3" s="38"/>
      <c r="ANE3" s="38"/>
      <c r="ANF3" s="38"/>
      <c r="ANG3" s="38"/>
      <c r="ANH3" s="38"/>
      <c r="ANI3" s="38"/>
      <c r="ANJ3" s="38"/>
      <c r="ANK3" s="38"/>
      <c r="ANL3" s="38"/>
    </row>
    <row r="4" spans="1:1052" ht="15" customHeight="1">
      <c r="A4" s="826"/>
      <c r="B4" s="826"/>
      <c r="C4" s="826"/>
      <c r="D4" s="826"/>
      <c r="E4" s="826"/>
      <c r="F4" s="826"/>
      <c r="G4" s="832"/>
      <c r="H4" s="835"/>
      <c r="I4" s="829"/>
      <c r="J4" s="851"/>
      <c r="K4" s="819">
        <v>17.5</v>
      </c>
      <c r="L4" s="822">
        <v>0.4</v>
      </c>
      <c r="M4" s="829"/>
      <c r="N4" s="854"/>
      <c r="O4" s="343">
        <f>Structu</f>
        <v>0</v>
      </c>
      <c r="P4" s="857"/>
      <c r="Q4" s="868"/>
      <c r="R4" s="841"/>
      <c r="S4" s="857"/>
      <c r="T4" s="857"/>
      <c r="U4" s="868"/>
      <c r="V4" s="841"/>
      <c r="W4" s="857"/>
      <c r="X4" s="848"/>
      <c r="Y4" s="845"/>
      <c r="Z4" s="861"/>
      <c r="AA4"/>
      <c r="AB4"/>
      <c r="AC4"/>
      <c r="AD4"/>
      <c r="AE4"/>
      <c r="AF4"/>
      <c r="AG4"/>
      <c r="AH4"/>
      <c r="AI4"/>
      <c r="AJ4" s="38"/>
      <c r="AK4" s="40"/>
      <c r="AL4" s="40"/>
      <c r="AM4" s="40"/>
      <c r="AN4" s="40"/>
      <c r="AO4" s="40"/>
      <c r="AP4" s="40"/>
      <c r="AQ4" s="40"/>
      <c r="AR4" s="40"/>
      <c r="AS4" s="40"/>
      <c r="AT4" s="40"/>
      <c r="AU4" s="41"/>
      <c r="AV4" s="41"/>
      <c r="AW4" s="41"/>
      <c r="AX4" s="41"/>
      <c r="AY4" s="41"/>
      <c r="AZ4" s="41"/>
      <c r="BA4" s="41"/>
      <c r="BB4" s="41"/>
      <c r="BC4" s="41"/>
      <c r="BD4" s="41"/>
      <c r="BE4" s="41"/>
      <c r="BF4" s="41"/>
      <c r="BG4" s="41"/>
      <c r="BH4" s="41"/>
      <c r="BI4" s="41"/>
      <c r="BJ4" s="41"/>
      <c r="BK4" s="41"/>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row>
    <row r="5" spans="1:1052" ht="15" customHeight="1">
      <c r="A5" s="826"/>
      <c r="B5" s="826"/>
      <c r="C5" s="826"/>
      <c r="D5" s="826"/>
      <c r="E5" s="826"/>
      <c r="F5" s="826"/>
      <c r="G5" s="832"/>
      <c r="H5" s="835"/>
      <c r="I5" s="829"/>
      <c r="J5" s="851"/>
      <c r="K5" s="820"/>
      <c r="L5" s="823"/>
      <c r="M5" s="829"/>
      <c r="N5" s="854"/>
      <c r="O5" s="343">
        <f>Structv</f>
        <v>0</v>
      </c>
      <c r="P5" s="857"/>
      <c r="Q5" s="868"/>
      <c r="R5" s="841"/>
      <c r="S5" s="857"/>
      <c r="T5" s="857"/>
      <c r="U5" s="868"/>
      <c r="V5" s="841"/>
      <c r="W5" s="857"/>
      <c r="X5" s="848"/>
      <c r="Y5" s="845"/>
      <c r="Z5" s="861"/>
      <c r="AA5"/>
      <c r="AB5"/>
      <c r="AC5"/>
      <c r="AD5"/>
      <c r="AE5"/>
      <c r="AF5"/>
      <c r="AG5"/>
      <c r="AH5"/>
      <c r="AI5"/>
      <c r="AJ5" s="38"/>
      <c r="AK5" s="40"/>
      <c r="AL5" s="40"/>
      <c r="AM5" s="40"/>
      <c r="AN5" s="40"/>
      <c r="AO5" s="40"/>
      <c r="AP5" s="40"/>
      <c r="AQ5" s="40"/>
      <c r="AR5" s="40"/>
      <c r="AS5" s="40"/>
      <c r="AT5" s="40"/>
      <c r="AU5" s="41"/>
      <c r="AV5" s="41"/>
      <c r="AW5" s="41"/>
      <c r="AX5" s="41"/>
      <c r="AY5" s="41"/>
      <c r="AZ5" s="41"/>
      <c r="BA5" s="41"/>
      <c r="BB5" s="41"/>
      <c r="BC5" s="41"/>
      <c r="BD5" s="41"/>
      <c r="BE5" s="41"/>
      <c r="BF5" s="41"/>
      <c r="BG5" s="41"/>
      <c r="BH5" s="41"/>
      <c r="BI5" s="41"/>
      <c r="BJ5" s="41"/>
      <c r="BK5" s="41"/>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row>
    <row r="6" spans="1:1052" ht="15" customHeight="1">
      <c r="A6" s="826"/>
      <c r="B6" s="826"/>
      <c r="C6" s="826"/>
      <c r="D6" s="826"/>
      <c r="E6" s="826"/>
      <c r="F6" s="826"/>
      <c r="G6" s="832"/>
      <c r="H6" s="835"/>
      <c r="I6" s="829"/>
      <c r="J6" s="851"/>
      <c r="K6" s="820"/>
      <c r="L6" s="823"/>
      <c r="M6" s="829"/>
      <c r="N6" s="854"/>
      <c r="O6" s="343">
        <f>Structw</f>
        <v>0</v>
      </c>
      <c r="P6" s="857"/>
      <c r="Q6" s="868"/>
      <c r="R6" s="841"/>
      <c r="S6" s="857"/>
      <c r="T6" s="857"/>
      <c r="U6" s="868"/>
      <c r="V6" s="841"/>
      <c r="W6" s="857"/>
      <c r="X6" s="848"/>
      <c r="Y6" s="845"/>
      <c r="Z6" s="861"/>
      <c r="AA6"/>
      <c r="AB6"/>
      <c r="AC6"/>
      <c r="AD6"/>
      <c r="AE6"/>
      <c r="AF6"/>
      <c r="AG6"/>
      <c r="AH6"/>
      <c r="AI6"/>
      <c r="AJ6" s="38"/>
      <c r="AK6" s="40"/>
      <c r="AL6" s="40"/>
      <c r="AM6" s="40"/>
      <c r="AN6" s="40"/>
      <c r="AO6" s="40"/>
      <c r="AP6" s="40"/>
      <c r="AQ6" s="40"/>
      <c r="AR6" s="40"/>
      <c r="AS6" s="40"/>
      <c r="AT6" s="40"/>
      <c r="AU6" s="41"/>
      <c r="AV6" s="41"/>
      <c r="AW6" s="41"/>
      <c r="AX6" s="41"/>
      <c r="AY6" s="41"/>
      <c r="AZ6" s="41"/>
      <c r="BA6" s="41"/>
      <c r="BB6" s="41"/>
      <c r="BC6" s="41"/>
      <c r="BD6" s="41"/>
      <c r="BE6" s="41"/>
      <c r="BF6" s="41"/>
      <c r="BG6" s="41"/>
      <c r="BH6" s="41"/>
      <c r="BI6" s="41"/>
      <c r="BJ6" s="41"/>
      <c r="BK6" s="41"/>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38"/>
      <c r="OP6" s="38"/>
      <c r="OQ6" s="38"/>
      <c r="OR6" s="38"/>
      <c r="OS6" s="38"/>
      <c r="OT6" s="38"/>
      <c r="OU6" s="38"/>
      <c r="OV6" s="38"/>
      <c r="OW6" s="38"/>
      <c r="OX6" s="38"/>
      <c r="OY6" s="38"/>
      <c r="OZ6" s="38"/>
      <c r="PA6" s="38"/>
      <c r="PB6" s="38"/>
      <c r="PC6" s="38"/>
      <c r="PD6" s="38"/>
      <c r="PE6" s="38"/>
      <c r="PF6" s="38"/>
      <c r="PG6" s="38"/>
      <c r="PH6" s="38"/>
      <c r="PI6" s="38"/>
      <c r="PJ6" s="38"/>
      <c r="PK6" s="38"/>
      <c r="PL6" s="38"/>
      <c r="PM6" s="38"/>
      <c r="PN6" s="38"/>
      <c r="PO6" s="38"/>
      <c r="PP6" s="38"/>
      <c r="PQ6" s="38"/>
      <c r="PR6" s="38"/>
      <c r="PS6" s="38"/>
      <c r="PT6" s="38"/>
      <c r="PU6" s="38"/>
      <c r="PV6" s="38"/>
      <c r="PW6" s="38"/>
      <c r="PX6" s="38"/>
      <c r="PY6" s="38"/>
      <c r="PZ6" s="38"/>
      <c r="QA6" s="38"/>
      <c r="QB6" s="38"/>
      <c r="QC6" s="38"/>
      <c r="QD6" s="38"/>
      <c r="QE6" s="38"/>
      <c r="QF6" s="38"/>
      <c r="QG6" s="38"/>
      <c r="QH6" s="38"/>
      <c r="QI6" s="38"/>
      <c r="QJ6" s="38"/>
      <c r="QK6" s="38"/>
      <c r="QL6" s="38"/>
      <c r="QM6" s="38"/>
      <c r="QN6" s="38"/>
      <c r="QO6" s="38"/>
      <c r="QP6" s="38"/>
      <c r="QQ6" s="38"/>
      <c r="QR6" s="38"/>
      <c r="QS6" s="38"/>
      <c r="QT6" s="38"/>
      <c r="QU6" s="38"/>
      <c r="QV6" s="38"/>
      <c r="QW6" s="38"/>
      <c r="QX6" s="38"/>
      <c r="QY6" s="38"/>
      <c r="QZ6" s="38"/>
      <c r="RA6" s="38"/>
      <c r="RB6" s="38"/>
      <c r="RC6" s="38"/>
      <c r="RD6" s="38"/>
      <c r="RE6" s="38"/>
      <c r="RF6" s="38"/>
      <c r="RG6" s="38"/>
      <c r="RH6" s="38"/>
      <c r="RI6" s="38"/>
      <c r="RJ6" s="38"/>
      <c r="RK6" s="38"/>
      <c r="RL6" s="38"/>
      <c r="RM6" s="38"/>
      <c r="RN6" s="38"/>
      <c r="RO6" s="38"/>
      <c r="RP6" s="38"/>
      <c r="RQ6" s="38"/>
      <c r="RR6" s="38"/>
      <c r="RS6" s="38"/>
      <c r="RT6" s="38"/>
      <c r="RU6" s="38"/>
      <c r="RV6" s="38"/>
      <c r="RW6" s="38"/>
      <c r="RX6" s="38"/>
      <c r="RY6" s="38"/>
      <c r="RZ6" s="38"/>
      <c r="SA6" s="38"/>
      <c r="SB6" s="38"/>
      <c r="SC6" s="38"/>
      <c r="SD6" s="38"/>
      <c r="SE6" s="38"/>
      <c r="SF6" s="38"/>
      <c r="SG6" s="38"/>
      <c r="SH6" s="38"/>
      <c r="SI6" s="38"/>
      <c r="SJ6" s="38"/>
      <c r="SK6" s="38"/>
      <c r="SL6" s="38"/>
      <c r="SM6" s="38"/>
      <c r="SN6" s="38"/>
      <c r="SO6" s="38"/>
      <c r="SP6" s="38"/>
      <c r="SQ6" s="38"/>
      <c r="SR6" s="38"/>
      <c r="SS6" s="38"/>
      <c r="ST6" s="38"/>
      <c r="SU6" s="38"/>
      <c r="SV6" s="38"/>
      <c r="SW6" s="38"/>
      <c r="SX6" s="38"/>
      <c r="SY6" s="38"/>
      <c r="SZ6" s="38"/>
      <c r="TA6" s="38"/>
      <c r="TB6" s="38"/>
      <c r="TC6" s="38"/>
      <c r="TD6" s="38"/>
      <c r="TE6" s="38"/>
      <c r="TF6" s="38"/>
      <c r="TG6" s="38"/>
      <c r="TH6" s="38"/>
      <c r="TI6" s="38"/>
      <c r="TJ6" s="38"/>
      <c r="TK6" s="38"/>
      <c r="TL6" s="38"/>
      <c r="TM6" s="38"/>
      <c r="TN6" s="38"/>
      <c r="TO6" s="38"/>
      <c r="TP6" s="38"/>
      <c r="TQ6" s="38"/>
      <c r="TR6" s="38"/>
      <c r="TS6" s="38"/>
      <c r="TT6" s="38"/>
      <c r="TU6" s="38"/>
      <c r="TV6" s="38"/>
      <c r="TW6" s="38"/>
      <c r="TX6" s="38"/>
      <c r="TY6" s="38"/>
      <c r="TZ6" s="38"/>
      <c r="UA6" s="38"/>
      <c r="UB6" s="38"/>
      <c r="UC6" s="38"/>
      <c r="UD6" s="38"/>
      <c r="UE6" s="38"/>
      <c r="UF6" s="38"/>
      <c r="UG6" s="38"/>
      <c r="UH6" s="38"/>
      <c r="UI6" s="38"/>
      <c r="UJ6" s="38"/>
      <c r="UK6" s="38"/>
      <c r="UL6" s="38"/>
      <c r="UM6" s="38"/>
      <c r="UN6" s="38"/>
      <c r="UO6" s="38"/>
      <c r="UP6" s="38"/>
      <c r="UQ6" s="38"/>
      <c r="UR6" s="38"/>
      <c r="US6" s="38"/>
      <c r="UT6" s="38"/>
      <c r="UU6" s="38"/>
      <c r="UV6" s="38"/>
      <c r="UW6" s="38"/>
      <c r="UX6" s="38"/>
      <c r="UY6" s="38"/>
      <c r="UZ6" s="38"/>
      <c r="VA6" s="38"/>
      <c r="VB6" s="38"/>
      <c r="VC6" s="38"/>
      <c r="VD6" s="38"/>
      <c r="VE6" s="38"/>
      <c r="VF6" s="38"/>
      <c r="VG6" s="38"/>
      <c r="VH6" s="38"/>
      <c r="VI6" s="38"/>
      <c r="VJ6" s="38"/>
      <c r="VK6" s="38"/>
      <c r="VL6" s="38"/>
      <c r="VM6" s="38"/>
      <c r="VN6" s="38"/>
      <c r="VO6" s="38"/>
      <c r="VP6" s="38"/>
      <c r="VQ6" s="38"/>
      <c r="VR6" s="38"/>
      <c r="VS6" s="38"/>
      <c r="VT6" s="38"/>
      <c r="VU6" s="38"/>
      <c r="VV6" s="38"/>
      <c r="VW6" s="38"/>
      <c r="VX6" s="38"/>
      <c r="VY6" s="38"/>
      <c r="VZ6" s="38"/>
      <c r="WA6" s="38"/>
      <c r="WB6" s="38"/>
      <c r="WC6" s="38"/>
      <c r="WD6" s="38"/>
      <c r="WE6" s="38"/>
      <c r="WF6" s="38"/>
      <c r="WG6" s="38"/>
      <c r="WH6" s="38"/>
      <c r="WI6" s="38"/>
      <c r="WJ6" s="38"/>
      <c r="WK6" s="38"/>
      <c r="WL6" s="38"/>
      <c r="WM6" s="38"/>
      <c r="WN6" s="38"/>
      <c r="WO6" s="38"/>
      <c r="WP6" s="38"/>
      <c r="WQ6" s="38"/>
      <c r="WR6" s="38"/>
      <c r="WS6" s="38"/>
      <c r="WT6" s="38"/>
      <c r="WU6" s="38"/>
      <c r="WV6" s="38"/>
      <c r="WW6" s="38"/>
      <c r="WX6" s="38"/>
      <c r="WY6" s="38"/>
      <c r="WZ6" s="38"/>
      <c r="XA6" s="38"/>
      <c r="XB6" s="38"/>
      <c r="XC6" s="38"/>
      <c r="XD6" s="38"/>
      <c r="XE6" s="38"/>
      <c r="XF6" s="38"/>
      <c r="XG6" s="38"/>
      <c r="XH6" s="38"/>
      <c r="XI6" s="38"/>
      <c r="XJ6" s="38"/>
      <c r="XK6" s="38"/>
      <c r="XL6" s="38"/>
      <c r="XM6" s="38"/>
      <c r="XN6" s="38"/>
      <c r="XO6" s="38"/>
      <c r="XP6" s="38"/>
      <c r="XQ6" s="38"/>
      <c r="XR6" s="38"/>
      <c r="XS6" s="38"/>
      <c r="XT6" s="38"/>
      <c r="XU6" s="38"/>
      <c r="XV6" s="38"/>
      <c r="XW6" s="38"/>
      <c r="XX6" s="38"/>
      <c r="XY6" s="38"/>
      <c r="XZ6" s="38"/>
      <c r="YA6" s="38"/>
      <c r="YB6" s="38"/>
      <c r="YC6" s="38"/>
      <c r="YD6" s="38"/>
      <c r="YE6" s="38"/>
      <c r="YF6" s="38"/>
      <c r="YG6" s="38"/>
      <c r="YH6" s="38"/>
      <c r="YI6" s="38"/>
      <c r="YJ6" s="38"/>
      <c r="YK6" s="38"/>
      <c r="YL6" s="38"/>
      <c r="YM6" s="38"/>
      <c r="YN6" s="38"/>
      <c r="YO6" s="38"/>
      <c r="YP6" s="38"/>
      <c r="YQ6" s="38"/>
      <c r="YR6" s="38"/>
      <c r="YS6" s="38"/>
      <c r="YT6" s="38"/>
      <c r="YU6" s="38"/>
      <c r="YV6" s="38"/>
      <c r="YW6" s="38"/>
      <c r="YX6" s="38"/>
      <c r="YY6" s="38"/>
      <c r="YZ6" s="38"/>
      <c r="ZA6" s="38"/>
      <c r="ZB6" s="38"/>
      <c r="ZC6" s="38"/>
      <c r="ZD6" s="38"/>
      <c r="ZE6" s="38"/>
      <c r="ZF6" s="38"/>
      <c r="ZG6" s="38"/>
      <c r="ZH6" s="38"/>
      <c r="ZI6" s="38"/>
      <c r="ZJ6" s="38"/>
      <c r="ZK6" s="38"/>
      <c r="ZL6" s="38"/>
      <c r="ZM6" s="38"/>
      <c r="ZN6" s="38"/>
      <c r="ZO6" s="38"/>
      <c r="ZP6" s="38"/>
      <c r="ZQ6" s="38"/>
      <c r="ZR6" s="38"/>
      <c r="ZS6" s="38"/>
      <c r="ZT6" s="38"/>
      <c r="ZU6" s="38"/>
      <c r="ZV6" s="38"/>
      <c r="ZW6" s="38"/>
      <c r="ZX6" s="38"/>
      <c r="ZY6" s="38"/>
      <c r="ZZ6" s="38"/>
      <c r="AAA6" s="38"/>
      <c r="AAB6" s="38"/>
      <c r="AAC6" s="38"/>
      <c r="AAD6" s="38"/>
      <c r="AAE6" s="38"/>
      <c r="AAF6" s="38"/>
      <c r="AAG6" s="38"/>
      <c r="AAH6" s="38"/>
      <c r="AAI6" s="38"/>
      <c r="AAJ6" s="38"/>
      <c r="AAK6" s="38"/>
      <c r="AAL6" s="38"/>
      <c r="AAM6" s="38"/>
      <c r="AAN6" s="38"/>
      <c r="AAO6" s="38"/>
      <c r="AAP6" s="38"/>
      <c r="AAQ6" s="38"/>
      <c r="AAR6" s="38"/>
      <c r="AAS6" s="38"/>
      <c r="AAT6" s="38"/>
      <c r="AAU6" s="38"/>
      <c r="AAV6" s="38"/>
      <c r="AAW6" s="38"/>
      <c r="AAX6" s="38"/>
      <c r="AAY6" s="38"/>
      <c r="AAZ6" s="38"/>
      <c r="ABA6" s="38"/>
      <c r="ABB6" s="38"/>
      <c r="ABC6" s="38"/>
      <c r="ABD6" s="38"/>
      <c r="ABE6" s="38"/>
      <c r="ABF6" s="38"/>
      <c r="ABG6" s="38"/>
      <c r="ABH6" s="38"/>
      <c r="ABI6" s="38"/>
      <c r="ABJ6" s="38"/>
      <c r="ABK6" s="38"/>
      <c r="ABL6" s="38"/>
      <c r="ABM6" s="38"/>
      <c r="ABN6" s="38"/>
      <c r="ABO6" s="38"/>
      <c r="ABP6" s="38"/>
      <c r="ABQ6" s="38"/>
      <c r="ABR6" s="38"/>
      <c r="ABS6" s="38"/>
      <c r="ABT6" s="38"/>
      <c r="ABU6" s="38"/>
      <c r="ABV6" s="38"/>
      <c r="ABW6" s="38"/>
      <c r="ABX6" s="38"/>
      <c r="ABY6" s="38"/>
      <c r="ABZ6" s="38"/>
      <c r="ACA6" s="38"/>
      <c r="ACB6" s="38"/>
      <c r="ACC6" s="38"/>
      <c r="ACD6" s="38"/>
      <c r="ACE6" s="38"/>
      <c r="ACF6" s="38"/>
      <c r="ACG6" s="38"/>
      <c r="ACH6" s="38"/>
      <c r="ACI6" s="38"/>
      <c r="ACJ6" s="38"/>
      <c r="ACK6" s="38"/>
      <c r="ACL6" s="38"/>
      <c r="ACM6" s="38"/>
      <c r="ACN6" s="38"/>
      <c r="ACO6" s="38"/>
      <c r="ACP6" s="38"/>
      <c r="ACQ6" s="38"/>
      <c r="ACR6" s="38"/>
      <c r="ACS6" s="38"/>
      <c r="ACT6" s="38"/>
      <c r="ACU6" s="38"/>
      <c r="ACV6" s="38"/>
      <c r="ACW6" s="38"/>
      <c r="ACX6" s="38"/>
      <c r="ACY6" s="38"/>
      <c r="ACZ6" s="38"/>
      <c r="ADA6" s="38"/>
      <c r="ADB6" s="38"/>
      <c r="ADC6" s="38"/>
      <c r="ADD6" s="38"/>
      <c r="ADE6" s="38"/>
      <c r="ADF6" s="38"/>
      <c r="ADG6" s="38"/>
      <c r="ADH6" s="38"/>
      <c r="ADI6" s="38"/>
      <c r="ADJ6" s="38"/>
      <c r="ADK6" s="38"/>
      <c r="ADL6" s="38"/>
      <c r="ADM6" s="38"/>
      <c r="ADN6" s="38"/>
      <c r="ADO6" s="38"/>
      <c r="ADP6" s="38"/>
      <c r="ADQ6" s="38"/>
      <c r="ADR6" s="38"/>
      <c r="ADS6" s="38"/>
      <c r="ADT6" s="38"/>
      <c r="ADU6" s="38"/>
      <c r="ADV6" s="38"/>
      <c r="ADW6" s="38"/>
      <c r="ADX6" s="38"/>
      <c r="ADY6" s="38"/>
      <c r="ADZ6" s="38"/>
      <c r="AEA6" s="38"/>
      <c r="AEB6" s="38"/>
      <c r="AEC6" s="38"/>
      <c r="AED6" s="38"/>
      <c r="AEE6" s="38"/>
      <c r="AEF6" s="38"/>
      <c r="AEG6" s="38"/>
      <c r="AEH6" s="38"/>
      <c r="AEI6" s="38"/>
      <c r="AEJ6" s="38"/>
      <c r="AEK6" s="38"/>
      <c r="AEL6" s="38"/>
      <c r="AEM6" s="38"/>
      <c r="AEN6" s="38"/>
      <c r="AEO6" s="38"/>
      <c r="AEP6" s="38"/>
      <c r="AEQ6" s="38"/>
      <c r="AER6" s="38"/>
      <c r="AES6" s="38"/>
      <c r="AET6" s="38"/>
      <c r="AEU6" s="38"/>
      <c r="AEV6" s="38"/>
      <c r="AEW6" s="38"/>
      <c r="AEX6" s="38"/>
      <c r="AEY6" s="38"/>
      <c r="AEZ6" s="38"/>
      <c r="AFA6" s="38"/>
      <c r="AFB6" s="38"/>
      <c r="AFC6" s="38"/>
      <c r="AFD6" s="38"/>
      <c r="AFE6" s="38"/>
      <c r="AFF6" s="38"/>
      <c r="AFG6" s="38"/>
      <c r="AFH6" s="38"/>
      <c r="AFI6" s="38"/>
      <c r="AFJ6" s="38"/>
      <c r="AFK6" s="38"/>
      <c r="AFL6" s="38"/>
      <c r="AFM6" s="38"/>
      <c r="AFN6" s="38"/>
      <c r="AFO6" s="38"/>
      <c r="AFP6" s="38"/>
      <c r="AFQ6" s="38"/>
      <c r="AFR6" s="38"/>
      <c r="AFS6" s="38"/>
      <c r="AFT6" s="38"/>
      <c r="AFU6" s="38"/>
      <c r="AFV6" s="38"/>
      <c r="AFW6" s="38"/>
      <c r="AFX6" s="38"/>
      <c r="AFY6" s="38"/>
      <c r="AFZ6" s="38"/>
      <c r="AGA6" s="38"/>
      <c r="AGB6" s="38"/>
      <c r="AGC6" s="38"/>
      <c r="AGD6" s="38"/>
      <c r="AGE6" s="38"/>
      <c r="AGF6" s="38"/>
      <c r="AGG6" s="38"/>
      <c r="AGH6" s="38"/>
      <c r="AGI6" s="38"/>
      <c r="AGJ6" s="38"/>
      <c r="AGK6" s="38"/>
      <c r="AGL6" s="38"/>
      <c r="AGM6" s="38"/>
      <c r="AGN6" s="38"/>
      <c r="AGO6" s="38"/>
      <c r="AGP6" s="38"/>
      <c r="AGQ6" s="38"/>
      <c r="AGR6" s="38"/>
      <c r="AGS6" s="38"/>
      <c r="AGT6" s="38"/>
      <c r="AGU6" s="38"/>
      <c r="AGV6" s="38"/>
      <c r="AGW6" s="38"/>
      <c r="AGX6" s="38"/>
      <c r="AGY6" s="38"/>
      <c r="AGZ6" s="38"/>
      <c r="AHA6" s="38"/>
      <c r="AHB6" s="38"/>
      <c r="AHC6" s="38"/>
      <c r="AHD6" s="38"/>
      <c r="AHE6" s="38"/>
      <c r="AHF6" s="38"/>
      <c r="AHG6" s="38"/>
      <c r="AHH6" s="38"/>
      <c r="AHI6" s="38"/>
      <c r="AHJ6" s="38"/>
      <c r="AHK6" s="38"/>
      <c r="AHL6" s="38"/>
      <c r="AHM6" s="38"/>
      <c r="AHN6" s="38"/>
      <c r="AHO6" s="38"/>
      <c r="AHP6" s="38"/>
      <c r="AHQ6" s="38"/>
      <c r="AHR6" s="38"/>
      <c r="AHS6" s="38"/>
      <c r="AHT6" s="38"/>
      <c r="AHU6" s="38"/>
      <c r="AHV6" s="38"/>
      <c r="AHW6" s="38"/>
      <c r="AHX6" s="38"/>
      <c r="AHY6" s="38"/>
      <c r="AHZ6" s="38"/>
      <c r="AIA6" s="38"/>
      <c r="AIB6" s="38"/>
      <c r="AIC6" s="38"/>
      <c r="AID6" s="38"/>
      <c r="AIE6" s="38"/>
      <c r="AIF6" s="38"/>
      <c r="AIG6" s="38"/>
      <c r="AIH6" s="38"/>
      <c r="AII6" s="38"/>
      <c r="AIJ6" s="38"/>
      <c r="AIK6" s="38"/>
      <c r="AIL6" s="38"/>
      <c r="AIM6" s="38"/>
      <c r="AIN6" s="38"/>
      <c r="AIO6" s="38"/>
      <c r="AIP6" s="38"/>
      <c r="AIQ6" s="38"/>
      <c r="AIR6" s="38"/>
      <c r="AIS6" s="38"/>
      <c r="AIT6" s="38"/>
      <c r="AIU6" s="38"/>
      <c r="AIV6" s="38"/>
      <c r="AIW6" s="38"/>
      <c r="AIX6" s="38"/>
      <c r="AIY6" s="38"/>
      <c r="AIZ6" s="38"/>
      <c r="AJA6" s="38"/>
      <c r="AJB6" s="38"/>
      <c r="AJC6" s="38"/>
      <c r="AJD6" s="38"/>
      <c r="AJE6" s="38"/>
      <c r="AJF6" s="38"/>
      <c r="AJG6" s="38"/>
      <c r="AJH6" s="38"/>
      <c r="AJI6" s="38"/>
      <c r="AJJ6" s="38"/>
      <c r="AJK6" s="38"/>
      <c r="AJL6" s="38"/>
      <c r="AJM6" s="38"/>
      <c r="AJN6" s="38"/>
      <c r="AJO6" s="38"/>
      <c r="AJP6" s="38"/>
      <c r="AJQ6" s="38"/>
      <c r="AJR6" s="38"/>
      <c r="AJS6" s="38"/>
      <c r="AJT6" s="38"/>
      <c r="AJU6" s="38"/>
      <c r="AJV6" s="38"/>
      <c r="AJW6" s="38"/>
      <c r="AJX6" s="38"/>
      <c r="AJY6" s="38"/>
      <c r="AJZ6" s="38"/>
      <c r="AKA6" s="38"/>
      <c r="AKB6" s="38"/>
      <c r="AKC6" s="38"/>
      <c r="AKD6" s="38"/>
      <c r="AKE6" s="38"/>
      <c r="AKF6" s="38"/>
      <c r="AKG6" s="38"/>
      <c r="AKH6" s="38"/>
      <c r="AKI6" s="38"/>
      <c r="AKJ6" s="38"/>
      <c r="AKK6" s="38"/>
      <c r="AKL6" s="38"/>
      <c r="AKM6" s="38"/>
      <c r="AKN6" s="38"/>
      <c r="AKO6" s="38"/>
      <c r="AKP6" s="38"/>
      <c r="AKQ6" s="38"/>
      <c r="AKR6" s="38"/>
      <c r="AKS6" s="38"/>
      <c r="AKT6" s="38"/>
      <c r="AKU6" s="38"/>
      <c r="AKV6" s="38"/>
      <c r="AKW6" s="38"/>
      <c r="AKX6" s="38"/>
      <c r="AKY6" s="38"/>
      <c r="AKZ6" s="38"/>
      <c r="ALA6" s="38"/>
      <c r="ALB6" s="38"/>
      <c r="ALC6" s="38"/>
      <c r="ALD6" s="38"/>
      <c r="ALE6" s="38"/>
      <c r="ALF6" s="38"/>
      <c r="ALG6" s="38"/>
      <c r="ALH6" s="38"/>
      <c r="ALI6" s="38"/>
      <c r="ALJ6" s="38"/>
      <c r="ALK6" s="38"/>
      <c r="ALL6" s="38"/>
      <c r="ALM6" s="38"/>
      <c r="ALN6" s="38"/>
      <c r="ALO6" s="38"/>
      <c r="ALP6" s="38"/>
      <c r="ALQ6" s="38"/>
      <c r="ALR6" s="38"/>
      <c r="ALS6" s="38"/>
      <c r="ALT6" s="38"/>
      <c r="ALU6" s="38"/>
      <c r="ALV6" s="38"/>
      <c r="ALW6" s="38"/>
      <c r="ALX6" s="38"/>
      <c r="ALY6" s="38"/>
      <c r="ALZ6" s="38"/>
      <c r="AMA6" s="38"/>
      <c r="AMB6" s="38"/>
      <c r="AMC6" s="38"/>
      <c r="AMD6" s="38"/>
      <c r="AME6" s="38"/>
      <c r="AMF6" s="38"/>
      <c r="AMG6" s="38"/>
      <c r="AMH6" s="38"/>
      <c r="AMI6" s="38"/>
      <c r="AMJ6" s="38"/>
      <c r="AMK6" s="38"/>
      <c r="AML6" s="38"/>
      <c r="AMM6" s="38"/>
      <c r="AMN6" s="38"/>
      <c r="AMO6" s="38"/>
      <c r="AMP6" s="38"/>
      <c r="AMQ6" s="38"/>
      <c r="AMR6" s="38"/>
      <c r="AMS6" s="38"/>
      <c r="AMT6" s="38"/>
      <c r="AMU6" s="38"/>
      <c r="AMV6" s="38"/>
      <c r="AMW6" s="38"/>
      <c r="AMX6" s="38"/>
      <c r="AMY6" s="38"/>
      <c r="AMZ6" s="38"/>
      <c r="ANA6" s="38"/>
      <c r="ANB6" s="38"/>
      <c r="ANC6" s="38"/>
      <c r="AND6" s="38"/>
      <c r="ANE6" s="38"/>
      <c r="ANF6" s="38"/>
      <c r="ANG6" s="38"/>
      <c r="ANH6" s="38"/>
      <c r="ANI6" s="38"/>
      <c r="ANJ6" s="38"/>
      <c r="ANK6" s="38"/>
      <c r="ANL6" s="38"/>
    </row>
    <row r="7" spans="1:1052" ht="15" customHeight="1">
      <c r="A7" s="826"/>
      <c r="B7" s="826"/>
      <c r="C7" s="826"/>
      <c r="D7" s="826"/>
      <c r="E7" s="826"/>
      <c r="F7" s="826"/>
      <c r="G7" s="832"/>
      <c r="H7" s="835"/>
      <c r="I7" s="829"/>
      <c r="J7" s="851"/>
      <c r="K7" s="820"/>
      <c r="L7" s="823"/>
      <c r="M7" s="829"/>
      <c r="N7" s="854"/>
      <c r="O7" s="343">
        <f>Structx</f>
        <v>0</v>
      </c>
      <c r="P7" s="857"/>
      <c r="Q7" s="868"/>
      <c r="R7" s="842"/>
      <c r="S7" s="857"/>
      <c r="T7" s="857"/>
      <c r="U7" s="868"/>
      <c r="V7" s="842"/>
      <c r="W7" s="857"/>
      <c r="X7" s="848"/>
      <c r="Y7" s="845"/>
      <c r="Z7" s="861"/>
      <c r="AA7"/>
      <c r="AB7"/>
      <c r="AC7"/>
      <c r="AD7"/>
      <c r="AE7"/>
      <c r="AF7"/>
      <c r="AG7"/>
      <c r="AH7"/>
      <c r="AI7"/>
      <c r="AJ7" s="38"/>
      <c r="AK7" s="40"/>
      <c r="AL7" s="40"/>
      <c r="AM7" s="40"/>
      <c r="AN7" s="40"/>
      <c r="AO7" s="40"/>
      <c r="AP7" s="40"/>
      <c r="AQ7" s="40"/>
      <c r="AR7" s="40"/>
      <c r="AS7" s="40"/>
      <c r="AT7" s="40"/>
      <c r="AU7" s="41"/>
      <c r="AV7" s="41"/>
      <c r="AW7" s="41"/>
      <c r="AX7" s="41"/>
      <c r="AY7" s="41"/>
      <c r="AZ7" s="41"/>
      <c r="BA7" s="41"/>
      <c r="BB7" s="41"/>
      <c r="BC7" s="41"/>
      <c r="BD7" s="41"/>
      <c r="BE7" s="41"/>
      <c r="BF7" s="41"/>
      <c r="BG7" s="41"/>
      <c r="BH7" s="41"/>
      <c r="BI7" s="41"/>
      <c r="BJ7" s="41"/>
      <c r="BK7" s="41"/>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c r="ANF7" s="38"/>
      <c r="ANG7" s="38"/>
      <c r="ANH7" s="38"/>
      <c r="ANI7" s="38"/>
      <c r="ANJ7" s="38"/>
      <c r="ANK7" s="38"/>
      <c r="ANL7" s="38"/>
    </row>
    <row r="8" spans="1:1052" ht="15.75" customHeight="1">
      <c r="A8" s="826"/>
      <c r="B8" s="826"/>
      <c r="C8" s="826"/>
      <c r="D8" s="826"/>
      <c r="E8" s="826"/>
      <c r="F8" s="826"/>
      <c r="G8" s="832"/>
      <c r="H8" s="835"/>
      <c r="I8" s="829"/>
      <c r="J8" s="851"/>
      <c r="K8" s="820"/>
      <c r="L8" s="823"/>
      <c r="M8" s="829"/>
      <c r="N8" s="854"/>
      <c r="O8" s="343">
        <f>Structy</f>
        <v>0</v>
      </c>
      <c r="P8" s="857"/>
      <c r="Q8" s="868"/>
      <c r="R8" s="842"/>
      <c r="S8" s="857"/>
      <c r="T8" s="857"/>
      <c r="U8" s="868"/>
      <c r="V8" s="842"/>
      <c r="W8" s="857"/>
      <c r="X8" s="848"/>
      <c r="Y8" s="845"/>
      <c r="Z8" s="861"/>
      <c r="AA8"/>
      <c r="AB8"/>
      <c r="AC8"/>
      <c r="AD8"/>
      <c r="AE8"/>
      <c r="AF8"/>
      <c r="AG8"/>
      <c r="AH8"/>
      <c r="AI8"/>
      <c r="AJ8" s="38"/>
      <c r="AK8" s="40"/>
      <c r="AL8" s="40"/>
      <c r="AM8" s="40"/>
      <c r="AN8" s="40"/>
      <c r="AO8" s="40"/>
      <c r="AP8" s="40"/>
      <c r="AQ8" s="40"/>
      <c r="AR8" s="40"/>
      <c r="AS8" s="40"/>
      <c r="AT8" s="40"/>
      <c r="AU8" s="41"/>
      <c r="AV8" s="41"/>
      <c r="AW8" s="41"/>
      <c r="AX8" s="41"/>
      <c r="AY8" s="41"/>
      <c r="AZ8" s="41"/>
      <c r="BA8" s="41"/>
      <c r="BB8" s="41"/>
      <c r="BC8" s="41"/>
      <c r="BD8" s="41"/>
      <c r="BE8" s="41"/>
      <c r="BF8" s="41"/>
      <c r="BG8" s="41"/>
      <c r="BH8" s="41"/>
      <c r="BI8" s="41"/>
      <c r="BJ8" s="41"/>
      <c r="BK8" s="41"/>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38"/>
      <c r="LP8" s="38"/>
      <c r="LQ8" s="38"/>
      <c r="LR8" s="38"/>
      <c r="LS8" s="38"/>
      <c r="LT8" s="38"/>
      <c r="LU8" s="38"/>
      <c r="LV8" s="38"/>
      <c r="LW8" s="38"/>
      <c r="LX8" s="38"/>
      <c r="LY8" s="38"/>
      <c r="LZ8" s="38"/>
      <c r="MA8" s="38"/>
      <c r="MB8" s="38"/>
      <c r="MC8" s="38"/>
      <c r="MD8" s="38"/>
      <c r="ME8" s="38"/>
      <c r="MF8" s="38"/>
      <c r="MG8" s="38"/>
      <c r="MH8" s="38"/>
      <c r="MI8" s="38"/>
      <c r="MJ8" s="38"/>
      <c r="MK8" s="38"/>
      <c r="ML8" s="38"/>
      <c r="MM8" s="38"/>
      <c r="MN8" s="38"/>
      <c r="MO8" s="38"/>
      <c r="MP8" s="38"/>
      <c r="MQ8" s="38"/>
      <c r="MR8" s="38"/>
      <c r="MS8" s="38"/>
      <c r="MT8" s="38"/>
      <c r="MU8" s="38"/>
      <c r="MV8" s="38"/>
      <c r="MW8" s="38"/>
      <c r="MX8" s="38"/>
      <c r="MY8" s="38"/>
      <c r="MZ8" s="38"/>
      <c r="NA8" s="38"/>
      <c r="NB8" s="38"/>
      <c r="NC8" s="38"/>
      <c r="ND8" s="38"/>
      <c r="NE8" s="38"/>
      <c r="NF8" s="38"/>
      <c r="NG8" s="38"/>
      <c r="NH8" s="38"/>
      <c r="NI8" s="38"/>
      <c r="NJ8" s="38"/>
      <c r="NK8" s="38"/>
      <c r="NL8" s="38"/>
      <c r="NM8" s="38"/>
      <c r="NN8" s="38"/>
      <c r="NO8" s="38"/>
      <c r="NP8" s="38"/>
      <c r="NQ8" s="38"/>
      <c r="NR8" s="38"/>
      <c r="NS8" s="38"/>
      <c r="NT8" s="38"/>
      <c r="NU8" s="38"/>
      <c r="NV8" s="38"/>
      <c r="NW8" s="38"/>
      <c r="NX8" s="38"/>
      <c r="NY8" s="38"/>
      <c r="NZ8" s="38"/>
      <c r="OA8" s="38"/>
      <c r="OB8" s="38"/>
      <c r="OC8" s="38"/>
      <c r="OD8" s="38"/>
      <c r="OE8" s="38"/>
      <c r="OF8" s="38"/>
      <c r="OG8" s="38"/>
      <c r="OH8" s="38"/>
      <c r="OI8" s="38"/>
      <c r="OJ8" s="38"/>
      <c r="OK8" s="38"/>
      <c r="OL8" s="38"/>
      <c r="OM8" s="38"/>
      <c r="ON8" s="38"/>
      <c r="OO8" s="38"/>
      <c r="OP8" s="38"/>
      <c r="OQ8" s="38"/>
      <c r="OR8" s="38"/>
      <c r="OS8" s="38"/>
      <c r="OT8" s="38"/>
      <c r="OU8" s="38"/>
      <c r="OV8" s="38"/>
      <c r="OW8" s="38"/>
      <c r="OX8" s="38"/>
      <c r="OY8" s="38"/>
      <c r="OZ8" s="38"/>
      <c r="PA8" s="38"/>
      <c r="PB8" s="38"/>
      <c r="PC8" s="38"/>
      <c r="PD8" s="38"/>
      <c r="PE8" s="38"/>
      <c r="PF8" s="38"/>
      <c r="PG8" s="38"/>
      <c r="PH8" s="38"/>
      <c r="PI8" s="38"/>
      <c r="PJ8" s="38"/>
      <c r="PK8" s="38"/>
      <c r="PL8" s="38"/>
      <c r="PM8" s="38"/>
      <c r="PN8" s="38"/>
      <c r="PO8" s="38"/>
      <c r="PP8" s="38"/>
      <c r="PQ8" s="38"/>
      <c r="PR8" s="38"/>
      <c r="PS8" s="38"/>
      <c r="PT8" s="38"/>
      <c r="PU8" s="38"/>
      <c r="PV8" s="38"/>
      <c r="PW8" s="38"/>
      <c r="PX8" s="38"/>
      <c r="PY8" s="38"/>
      <c r="PZ8" s="38"/>
      <c r="QA8" s="38"/>
      <c r="QB8" s="38"/>
      <c r="QC8" s="38"/>
      <c r="QD8" s="38"/>
      <c r="QE8" s="38"/>
      <c r="QF8" s="38"/>
      <c r="QG8" s="38"/>
      <c r="QH8" s="38"/>
      <c r="QI8" s="38"/>
      <c r="QJ8" s="38"/>
      <c r="QK8" s="38"/>
      <c r="QL8" s="38"/>
      <c r="QM8" s="38"/>
      <c r="QN8" s="38"/>
      <c r="QO8" s="38"/>
      <c r="QP8" s="38"/>
      <c r="QQ8" s="38"/>
      <c r="QR8" s="38"/>
      <c r="QS8" s="38"/>
      <c r="QT8" s="38"/>
      <c r="QU8" s="38"/>
      <c r="QV8" s="38"/>
      <c r="QW8" s="38"/>
      <c r="QX8" s="38"/>
      <c r="QY8" s="38"/>
      <c r="QZ8" s="38"/>
      <c r="RA8" s="38"/>
      <c r="RB8" s="38"/>
      <c r="RC8" s="38"/>
      <c r="RD8" s="38"/>
      <c r="RE8" s="38"/>
      <c r="RF8" s="38"/>
      <c r="RG8" s="38"/>
      <c r="RH8" s="38"/>
      <c r="RI8" s="38"/>
      <c r="RJ8" s="38"/>
      <c r="RK8" s="38"/>
      <c r="RL8" s="38"/>
      <c r="RM8" s="38"/>
      <c r="RN8" s="38"/>
      <c r="RO8" s="38"/>
      <c r="RP8" s="38"/>
      <c r="RQ8" s="38"/>
      <c r="RR8" s="38"/>
      <c r="RS8" s="38"/>
      <c r="RT8" s="38"/>
      <c r="RU8" s="38"/>
      <c r="RV8" s="38"/>
      <c r="RW8" s="38"/>
      <c r="RX8" s="38"/>
      <c r="RY8" s="38"/>
      <c r="RZ8" s="38"/>
      <c r="SA8" s="38"/>
      <c r="SB8" s="38"/>
      <c r="SC8" s="38"/>
      <c r="SD8" s="38"/>
      <c r="SE8" s="38"/>
      <c r="SF8" s="38"/>
      <c r="SG8" s="38"/>
      <c r="SH8" s="38"/>
      <c r="SI8" s="38"/>
      <c r="SJ8" s="38"/>
      <c r="SK8" s="38"/>
      <c r="SL8" s="38"/>
      <c r="SM8" s="38"/>
      <c r="SN8" s="38"/>
      <c r="SO8" s="38"/>
      <c r="SP8" s="38"/>
      <c r="SQ8" s="38"/>
      <c r="SR8" s="38"/>
      <c r="SS8" s="38"/>
      <c r="ST8" s="38"/>
      <c r="SU8" s="38"/>
      <c r="SV8" s="38"/>
      <c r="SW8" s="38"/>
      <c r="SX8" s="38"/>
      <c r="SY8" s="38"/>
      <c r="SZ8" s="38"/>
      <c r="TA8" s="38"/>
      <c r="TB8" s="38"/>
      <c r="TC8" s="38"/>
      <c r="TD8" s="38"/>
      <c r="TE8" s="38"/>
      <c r="TF8" s="38"/>
      <c r="TG8" s="38"/>
      <c r="TH8" s="38"/>
      <c r="TI8" s="38"/>
      <c r="TJ8" s="38"/>
      <c r="TK8" s="38"/>
      <c r="TL8" s="38"/>
      <c r="TM8" s="38"/>
      <c r="TN8" s="38"/>
      <c r="TO8" s="38"/>
      <c r="TP8" s="38"/>
      <c r="TQ8" s="38"/>
      <c r="TR8" s="38"/>
      <c r="TS8" s="38"/>
      <c r="TT8" s="38"/>
      <c r="TU8" s="38"/>
      <c r="TV8" s="38"/>
      <c r="TW8" s="38"/>
      <c r="TX8" s="38"/>
      <c r="TY8" s="38"/>
      <c r="TZ8" s="38"/>
      <c r="UA8" s="38"/>
      <c r="UB8" s="38"/>
      <c r="UC8" s="38"/>
      <c r="UD8" s="38"/>
      <c r="UE8" s="38"/>
      <c r="UF8" s="38"/>
      <c r="UG8" s="38"/>
      <c r="UH8" s="38"/>
      <c r="UI8" s="38"/>
      <c r="UJ8" s="38"/>
      <c r="UK8" s="38"/>
      <c r="UL8" s="38"/>
      <c r="UM8" s="38"/>
      <c r="UN8" s="38"/>
      <c r="UO8" s="38"/>
      <c r="UP8" s="38"/>
      <c r="UQ8" s="38"/>
      <c r="UR8" s="38"/>
      <c r="US8" s="38"/>
      <c r="UT8" s="38"/>
      <c r="UU8" s="38"/>
      <c r="UV8" s="38"/>
      <c r="UW8" s="38"/>
      <c r="UX8" s="38"/>
      <c r="UY8" s="38"/>
      <c r="UZ8" s="38"/>
      <c r="VA8" s="38"/>
      <c r="VB8" s="38"/>
      <c r="VC8" s="38"/>
      <c r="VD8" s="38"/>
      <c r="VE8" s="38"/>
      <c r="VF8" s="38"/>
      <c r="VG8" s="38"/>
      <c r="VH8" s="38"/>
      <c r="VI8" s="38"/>
      <c r="VJ8" s="38"/>
      <c r="VK8" s="38"/>
      <c r="VL8" s="38"/>
      <c r="VM8" s="38"/>
      <c r="VN8" s="38"/>
      <c r="VO8" s="38"/>
      <c r="VP8" s="38"/>
      <c r="VQ8" s="38"/>
      <c r="VR8" s="38"/>
      <c r="VS8" s="38"/>
      <c r="VT8" s="38"/>
      <c r="VU8" s="38"/>
      <c r="VV8" s="38"/>
      <c r="VW8" s="38"/>
      <c r="VX8" s="38"/>
      <c r="VY8" s="38"/>
      <c r="VZ8" s="38"/>
      <c r="WA8" s="38"/>
      <c r="WB8" s="38"/>
      <c r="WC8" s="38"/>
      <c r="WD8" s="38"/>
      <c r="WE8" s="38"/>
      <c r="WF8" s="38"/>
      <c r="WG8" s="38"/>
      <c r="WH8" s="38"/>
      <c r="WI8" s="38"/>
      <c r="WJ8" s="38"/>
      <c r="WK8" s="38"/>
      <c r="WL8" s="38"/>
      <c r="WM8" s="38"/>
      <c r="WN8" s="38"/>
      <c r="WO8" s="38"/>
      <c r="WP8" s="38"/>
      <c r="WQ8" s="38"/>
      <c r="WR8" s="38"/>
      <c r="WS8" s="38"/>
      <c r="WT8" s="38"/>
      <c r="WU8" s="38"/>
      <c r="WV8" s="38"/>
      <c r="WW8" s="38"/>
      <c r="WX8" s="38"/>
      <c r="WY8" s="38"/>
      <c r="WZ8" s="38"/>
      <c r="XA8" s="38"/>
      <c r="XB8" s="38"/>
      <c r="XC8" s="38"/>
      <c r="XD8" s="38"/>
      <c r="XE8" s="38"/>
      <c r="XF8" s="38"/>
      <c r="XG8" s="38"/>
      <c r="XH8" s="38"/>
      <c r="XI8" s="38"/>
      <c r="XJ8" s="38"/>
      <c r="XK8" s="38"/>
      <c r="XL8" s="38"/>
      <c r="XM8" s="38"/>
      <c r="XN8" s="38"/>
      <c r="XO8" s="38"/>
      <c r="XP8" s="38"/>
      <c r="XQ8" s="38"/>
      <c r="XR8" s="38"/>
      <c r="XS8" s="38"/>
      <c r="XT8" s="38"/>
      <c r="XU8" s="38"/>
      <c r="XV8" s="38"/>
      <c r="XW8" s="38"/>
      <c r="XX8" s="38"/>
      <c r="XY8" s="38"/>
      <c r="XZ8" s="38"/>
      <c r="YA8" s="38"/>
      <c r="YB8" s="38"/>
      <c r="YC8" s="38"/>
      <c r="YD8" s="38"/>
      <c r="YE8" s="38"/>
      <c r="YF8" s="38"/>
      <c r="YG8" s="38"/>
      <c r="YH8" s="38"/>
      <c r="YI8" s="38"/>
      <c r="YJ8" s="38"/>
      <c r="YK8" s="38"/>
      <c r="YL8" s="38"/>
      <c r="YM8" s="38"/>
      <c r="YN8" s="38"/>
      <c r="YO8" s="38"/>
      <c r="YP8" s="38"/>
      <c r="YQ8" s="38"/>
      <c r="YR8" s="38"/>
      <c r="YS8" s="38"/>
      <c r="YT8" s="38"/>
      <c r="YU8" s="38"/>
      <c r="YV8" s="38"/>
      <c r="YW8" s="38"/>
      <c r="YX8" s="38"/>
      <c r="YY8" s="38"/>
      <c r="YZ8" s="38"/>
      <c r="ZA8" s="38"/>
      <c r="ZB8" s="38"/>
      <c r="ZC8" s="38"/>
      <c r="ZD8" s="38"/>
      <c r="ZE8" s="38"/>
      <c r="ZF8" s="38"/>
      <c r="ZG8" s="38"/>
      <c r="ZH8" s="38"/>
      <c r="ZI8" s="38"/>
      <c r="ZJ8" s="38"/>
      <c r="ZK8" s="38"/>
      <c r="ZL8" s="38"/>
      <c r="ZM8" s="38"/>
      <c r="ZN8" s="38"/>
      <c r="ZO8" s="38"/>
      <c r="ZP8" s="38"/>
      <c r="ZQ8" s="38"/>
      <c r="ZR8" s="38"/>
      <c r="ZS8" s="38"/>
      <c r="ZT8" s="38"/>
      <c r="ZU8" s="38"/>
      <c r="ZV8" s="38"/>
      <c r="ZW8" s="38"/>
      <c r="ZX8" s="38"/>
      <c r="ZY8" s="38"/>
      <c r="ZZ8" s="38"/>
      <c r="AAA8" s="38"/>
      <c r="AAB8" s="38"/>
      <c r="AAC8" s="38"/>
      <c r="AAD8" s="38"/>
      <c r="AAE8" s="38"/>
      <c r="AAF8" s="38"/>
      <c r="AAG8" s="38"/>
      <c r="AAH8" s="38"/>
      <c r="AAI8" s="38"/>
      <c r="AAJ8" s="38"/>
      <c r="AAK8" s="38"/>
      <c r="AAL8" s="38"/>
      <c r="AAM8" s="38"/>
      <c r="AAN8" s="38"/>
      <c r="AAO8" s="38"/>
      <c r="AAP8" s="38"/>
      <c r="AAQ8" s="38"/>
      <c r="AAR8" s="38"/>
      <c r="AAS8" s="38"/>
      <c r="AAT8" s="38"/>
      <c r="AAU8" s="38"/>
      <c r="AAV8" s="38"/>
      <c r="AAW8" s="38"/>
      <c r="AAX8" s="38"/>
      <c r="AAY8" s="38"/>
      <c r="AAZ8" s="38"/>
      <c r="ABA8" s="38"/>
      <c r="ABB8" s="38"/>
      <c r="ABC8" s="38"/>
      <c r="ABD8" s="38"/>
      <c r="ABE8" s="38"/>
      <c r="ABF8" s="38"/>
      <c r="ABG8" s="38"/>
      <c r="ABH8" s="38"/>
      <c r="ABI8" s="38"/>
      <c r="ABJ8" s="38"/>
      <c r="ABK8" s="38"/>
      <c r="ABL8" s="38"/>
      <c r="ABM8" s="38"/>
      <c r="ABN8" s="38"/>
      <c r="ABO8" s="38"/>
      <c r="ABP8" s="38"/>
      <c r="ABQ8" s="38"/>
      <c r="ABR8" s="38"/>
      <c r="ABS8" s="38"/>
      <c r="ABT8" s="38"/>
      <c r="ABU8" s="38"/>
      <c r="ABV8" s="38"/>
      <c r="ABW8" s="38"/>
      <c r="ABX8" s="38"/>
      <c r="ABY8" s="38"/>
      <c r="ABZ8" s="38"/>
      <c r="ACA8" s="38"/>
      <c r="ACB8" s="38"/>
      <c r="ACC8" s="38"/>
      <c r="ACD8" s="38"/>
      <c r="ACE8" s="38"/>
      <c r="ACF8" s="38"/>
      <c r="ACG8" s="38"/>
      <c r="ACH8" s="38"/>
      <c r="ACI8" s="38"/>
      <c r="ACJ8" s="38"/>
      <c r="ACK8" s="38"/>
      <c r="ACL8" s="38"/>
      <c r="ACM8" s="38"/>
      <c r="ACN8" s="38"/>
      <c r="ACO8" s="38"/>
      <c r="ACP8" s="38"/>
      <c r="ACQ8" s="38"/>
      <c r="ACR8" s="38"/>
      <c r="ACS8" s="38"/>
      <c r="ACT8" s="38"/>
      <c r="ACU8" s="38"/>
      <c r="ACV8" s="38"/>
      <c r="ACW8" s="38"/>
      <c r="ACX8" s="38"/>
      <c r="ACY8" s="38"/>
      <c r="ACZ8" s="38"/>
      <c r="ADA8" s="38"/>
      <c r="ADB8" s="38"/>
      <c r="ADC8" s="38"/>
      <c r="ADD8" s="38"/>
      <c r="ADE8" s="38"/>
      <c r="ADF8" s="38"/>
      <c r="ADG8" s="38"/>
      <c r="ADH8" s="38"/>
      <c r="ADI8" s="38"/>
      <c r="ADJ8" s="38"/>
      <c r="ADK8" s="38"/>
      <c r="ADL8" s="38"/>
      <c r="ADM8" s="38"/>
      <c r="ADN8" s="38"/>
      <c r="ADO8" s="38"/>
      <c r="ADP8" s="38"/>
      <c r="ADQ8" s="38"/>
      <c r="ADR8" s="38"/>
      <c r="ADS8" s="38"/>
      <c r="ADT8" s="38"/>
      <c r="ADU8" s="38"/>
      <c r="ADV8" s="38"/>
      <c r="ADW8" s="38"/>
      <c r="ADX8" s="38"/>
      <c r="ADY8" s="38"/>
      <c r="ADZ8" s="38"/>
      <c r="AEA8" s="38"/>
      <c r="AEB8" s="38"/>
      <c r="AEC8" s="38"/>
      <c r="AED8" s="38"/>
      <c r="AEE8" s="38"/>
      <c r="AEF8" s="38"/>
      <c r="AEG8" s="38"/>
      <c r="AEH8" s="38"/>
      <c r="AEI8" s="38"/>
      <c r="AEJ8" s="38"/>
      <c r="AEK8" s="38"/>
      <c r="AEL8" s="38"/>
      <c r="AEM8" s="38"/>
      <c r="AEN8" s="38"/>
      <c r="AEO8" s="38"/>
      <c r="AEP8" s="38"/>
      <c r="AEQ8" s="38"/>
      <c r="AER8" s="38"/>
      <c r="AES8" s="38"/>
      <c r="AET8" s="38"/>
      <c r="AEU8" s="38"/>
      <c r="AEV8" s="38"/>
      <c r="AEW8" s="38"/>
      <c r="AEX8" s="38"/>
      <c r="AEY8" s="38"/>
      <c r="AEZ8" s="38"/>
      <c r="AFA8" s="38"/>
      <c r="AFB8" s="38"/>
      <c r="AFC8" s="38"/>
      <c r="AFD8" s="38"/>
      <c r="AFE8" s="38"/>
      <c r="AFF8" s="38"/>
      <c r="AFG8" s="38"/>
      <c r="AFH8" s="38"/>
      <c r="AFI8" s="38"/>
      <c r="AFJ8" s="38"/>
      <c r="AFK8" s="38"/>
      <c r="AFL8" s="38"/>
      <c r="AFM8" s="38"/>
      <c r="AFN8" s="38"/>
      <c r="AFO8" s="38"/>
      <c r="AFP8" s="38"/>
      <c r="AFQ8" s="38"/>
      <c r="AFR8" s="38"/>
      <c r="AFS8" s="38"/>
      <c r="AFT8" s="38"/>
      <c r="AFU8" s="38"/>
      <c r="AFV8" s="38"/>
      <c r="AFW8" s="38"/>
      <c r="AFX8" s="38"/>
      <c r="AFY8" s="38"/>
      <c r="AFZ8" s="38"/>
      <c r="AGA8" s="38"/>
      <c r="AGB8" s="38"/>
      <c r="AGC8" s="38"/>
      <c r="AGD8" s="38"/>
      <c r="AGE8" s="38"/>
      <c r="AGF8" s="38"/>
      <c r="AGG8" s="38"/>
      <c r="AGH8" s="38"/>
      <c r="AGI8" s="38"/>
      <c r="AGJ8" s="38"/>
      <c r="AGK8" s="38"/>
      <c r="AGL8" s="38"/>
      <c r="AGM8" s="38"/>
      <c r="AGN8" s="38"/>
      <c r="AGO8" s="38"/>
      <c r="AGP8" s="38"/>
      <c r="AGQ8" s="38"/>
      <c r="AGR8" s="38"/>
      <c r="AGS8" s="38"/>
      <c r="AGT8" s="38"/>
      <c r="AGU8" s="38"/>
      <c r="AGV8" s="38"/>
      <c r="AGW8" s="38"/>
      <c r="AGX8" s="38"/>
      <c r="AGY8" s="38"/>
      <c r="AGZ8" s="38"/>
      <c r="AHA8" s="38"/>
      <c r="AHB8" s="38"/>
      <c r="AHC8" s="38"/>
      <c r="AHD8" s="38"/>
      <c r="AHE8" s="38"/>
      <c r="AHF8" s="38"/>
      <c r="AHG8" s="38"/>
      <c r="AHH8" s="38"/>
      <c r="AHI8" s="38"/>
      <c r="AHJ8" s="38"/>
      <c r="AHK8" s="38"/>
      <c r="AHL8" s="38"/>
      <c r="AHM8" s="38"/>
      <c r="AHN8" s="38"/>
      <c r="AHO8" s="38"/>
      <c r="AHP8" s="38"/>
      <c r="AHQ8" s="38"/>
      <c r="AHR8" s="38"/>
      <c r="AHS8" s="38"/>
      <c r="AHT8" s="38"/>
      <c r="AHU8" s="38"/>
      <c r="AHV8" s="38"/>
      <c r="AHW8" s="38"/>
      <c r="AHX8" s="38"/>
      <c r="AHY8" s="38"/>
      <c r="AHZ8" s="38"/>
      <c r="AIA8" s="38"/>
      <c r="AIB8" s="38"/>
      <c r="AIC8" s="38"/>
      <c r="AID8" s="38"/>
      <c r="AIE8" s="38"/>
      <c r="AIF8" s="38"/>
      <c r="AIG8" s="38"/>
      <c r="AIH8" s="38"/>
      <c r="AII8" s="38"/>
      <c r="AIJ8" s="38"/>
      <c r="AIK8" s="38"/>
      <c r="AIL8" s="38"/>
      <c r="AIM8" s="38"/>
      <c r="AIN8" s="38"/>
      <c r="AIO8" s="38"/>
      <c r="AIP8" s="38"/>
      <c r="AIQ8" s="38"/>
      <c r="AIR8" s="38"/>
      <c r="AIS8" s="38"/>
      <c r="AIT8" s="38"/>
      <c r="AIU8" s="38"/>
      <c r="AIV8" s="38"/>
      <c r="AIW8" s="38"/>
      <c r="AIX8" s="38"/>
      <c r="AIY8" s="38"/>
      <c r="AIZ8" s="38"/>
      <c r="AJA8" s="38"/>
      <c r="AJB8" s="38"/>
      <c r="AJC8" s="38"/>
      <c r="AJD8" s="38"/>
      <c r="AJE8" s="38"/>
      <c r="AJF8" s="38"/>
      <c r="AJG8" s="38"/>
      <c r="AJH8" s="38"/>
      <c r="AJI8" s="38"/>
      <c r="AJJ8" s="38"/>
      <c r="AJK8" s="38"/>
      <c r="AJL8" s="38"/>
      <c r="AJM8" s="38"/>
      <c r="AJN8" s="38"/>
      <c r="AJO8" s="38"/>
      <c r="AJP8" s="38"/>
      <c r="AJQ8" s="38"/>
      <c r="AJR8" s="38"/>
      <c r="AJS8" s="38"/>
      <c r="AJT8" s="38"/>
      <c r="AJU8" s="38"/>
      <c r="AJV8" s="38"/>
      <c r="AJW8" s="38"/>
      <c r="AJX8" s="38"/>
      <c r="AJY8" s="38"/>
      <c r="AJZ8" s="38"/>
      <c r="AKA8" s="38"/>
      <c r="AKB8" s="38"/>
      <c r="AKC8" s="38"/>
      <c r="AKD8" s="38"/>
      <c r="AKE8" s="38"/>
      <c r="AKF8" s="38"/>
      <c r="AKG8" s="38"/>
      <c r="AKH8" s="38"/>
      <c r="AKI8" s="38"/>
      <c r="AKJ8" s="38"/>
      <c r="AKK8" s="38"/>
      <c r="AKL8" s="38"/>
      <c r="AKM8" s="38"/>
      <c r="AKN8" s="38"/>
      <c r="AKO8" s="38"/>
      <c r="AKP8" s="38"/>
      <c r="AKQ8" s="38"/>
      <c r="AKR8" s="38"/>
      <c r="AKS8" s="38"/>
      <c r="AKT8" s="38"/>
      <c r="AKU8" s="38"/>
      <c r="AKV8" s="38"/>
      <c r="AKW8" s="38"/>
      <c r="AKX8" s="38"/>
      <c r="AKY8" s="38"/>
      <c r="AKZ8" s="38"/>
      <c r="ALA8" s="38"/>
      <c r="ALB8" s="38"/>
      <c r="ALC8" s="38"/>
      <c r="ALD8" s="38"/>
      <c r="ALE8" s="38"/>
      <c r="ALF8" s="38"/>
      <c r="ALG8" s="38"/>
      <c r="ALH8" s="38"/>
      <c r="ALI8" s="38"/>
      <c r="ALJ8" s="38"/>
      <c r="ALK8" s="38"/>
      <c r="ALL8" s="38"/>
      <c r="ALM8" s="38"/>
      <c r="ALN8" s="38"/>
      <c r="ALO8" s="38"/>
      <c r="ALP8" s="38"/>
      <c r="ALQ8" s="38"/>
      <c r="ALR8" s="38"/>
      <c r="ALS8" s="38"/>
      <c r="ALT8" s="38"/>
      <c r="ALU8" s="38"/>
      <c r="ALV8" s="38"/>
      <c r="ALW8" s="38"/>
      <c r="ALX8" s="38"/>
      <c r="ALY8" s="38"/>
      <c r="ALZ8" s="38"/>
      <c r="AMA8" s="38"/>
      <c r="AMB8" s="38"/>
      <c r="AMC8" s="38"/>
      <c r="AMD8" s="38"/>
      <c r="AME8" s="38"/>
      <c r="AMF8" s="38"/>
      <c r="AMG8" s="38"/>
      <c r="AMH8" s="38"/>
      <c r="AMI8" s="38"/>
      <c r="AMJ8" s="38"/>
      <c r="AMK8" s="38"/>
      <c r="AML8" s="38"/>
      <c r="AMM8" s="38"/>
      <c r="AMN8" s="38"/>
      <c r="AMO8" s="38"/>
      <c r="AMP8" s="38"/>
      <c r="AMQ8" s="38"/>
      <c r="AMR8" s="38"/>
      <c r="AMS8" s="38"/>
      <c r="AMT8" s="38"/>
      <c r="AMU8" s="38"/>
      <c r="AMV8" s="38"/>
      <c r="AMW8" s="38"/>
      <c r="AMX8" s="38"/>
      <c r="AMY8" s="38"/>
      <c r="AMZ8" s="38"/>
      <c r="ANA8" s="38"/>
      <c r="ANB8" s="38"/>
      <c r="ANC8" s="38"/>
      <c r="AND8" s="38"/>
      <c r="ANE8" s="38"/>
      <c r="ANF8" s="38"/>
      <c r="ANG8" s="38"/>
      <c r="ANH8" s="38"/>
      <c r="ANI8" s="38"/>
      <c r="ANJ8" s="38"/>
      <c r="ANK8" s="38"/>
      <c r="ANL8" s="38"/>
    </row>
    <row r="9" spans="1:1052" ht="15" customHeight="1" thickBot="1">
      <c r="A9" s="827"/>
      <c r="B9" s="827"/>
      <c r="C9" s="827"/>
      <c r="D9" s="827"/>
      <c r="E9" s="827"/>
      <c r="F9" s="827"/>
      <c r="G9" s="833"/>
      <c r="H9" s="836"/>
      <c r="I9" s="830"/>
      <c r="J9" s="852"/>
      <c r="K9" s="821"/>
      <c r="L9" s="824"/>
      <c r="M9" s="830"/>
      <c r="N9" s="855"/>
      <c r="O9" s="343">
        <f>Structz</f>
        <v>0</v>
      </c>
      <c r="P9" s="858"/>
      <c r="Q9" s="869"/>
      <c r="R9" s="843"/>
      <c r="S9" s="858"/>
      <c r="T9" s="858"/>
      <c r="U9" s="869"/>
      <c r="V9" s="843"/>
      <c r="W9" s="858"/>
      <c r="X9" s="849"/>
      <c r="Y9" s="846"/>
      <c r="Z9" s="862"/>
      <c r="AA9"/>
      <c r="AB9"/>
      <c r="AC9"/>
      <c r="AD9"/>
      <c r="AE9"/>
      <c r="AF9"/>
      <c r="AG9"/>
      <c r="AH9"/>
      <c r="AI9"/>
      <c r="AJ9" s="38"/>
      <c r="AK9" s="40"/>
      <c r="AL9" s="40"/>
      <c r="AM9" s="40"/>
      <c r="AN9" s="40"/>
      <c r="AO9" s="40"/>
      <c r="AP9" s="40"/>
      <c r="AQ9" s="40"/>
      <c r="AR9" s="40"/>
      <c r="AS9" s="40"/>
      <c r="AT9" s="40"/>
      <c r="AU9" s="41"/>
      <c r="AV9" s="41"/>
      <c r="AW9" s="41"/>
      <c r="AX9" s="41"/>
      <c r="AY9" s="41"/>
      <c r="AZ9" s="41"/>
      <c r="BA9" s="41"/>
      <c r="BB9" s="41"/>
      <c r="BC9" s="41"/>
      <c r="BD9" s="41"/>
      <c r="BE9" s="41"/>
      <c r="BF9" s="41"/>
      <c r="BG9" s="41"/>
      <c r="BH9" s="41"/>
      <c r="BI9" s="41"/>
      <c r="BJ9" s="41"/>
      <c r="BK9" s="41"/>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38"/>
      <c r="OR9" s="38"/>
      <c r="OS9" s="38"/>
      <c r="OT9" s="38"/>
      <c r="OU9" s="38"/>
      <c r="OV9" s="38"/>
      <c r="OW9" s="38"/>
      <c r="OX9" s="38"/>
      <c r="OY9" s="38"/>
      <c r="OZ9" s="38"/>
      <c r="PA9" s="38"/>
      <c r="PB9" s="38"/>
      <c r="PC9" s="38"/>
      <c r="PD9" s="38"/>
      <c r="PE9" s="38"/>
      <c r="PF9" s="38"/>
      <c r="PG9" s="38"/>
      <c r="PH9" s="38"/>
      <c r="PI9" s="38"/>
      <c r="PJ9" s="38"/>
      <c r="PK9" s="38"/>
      <c r="PL9" s="38"/>
      <c r="PM9" s="38"/>
      <c r="PN9" s="38"/>
      <c r="PO9" s="38"/>
      <c r="PP9" s="38"/>
      <c r="PQ9" s="38"/>
      <c r="PR9" s="38"/>
      <c r="PS9" s="38"/>
      <c r="PT9" s="38"/>
      <c r="PU9" s="38"/>
      <c r="PV9" s="38"/>
      <c r="PW9" s="38"/>
      <c r="PX9" s="38"/>
      <c r="PY9" s="38"/>
      <c r="PZ9" s="38"/>
      <c r="QA9" s="38"/>
      <c r="QB9" s="38"/>
      <c r="QC9" s="38"/>
      <c r="QD9" s="38"/>
      <c r="QE9" s="38"/>
      <c r="QF9" s="38"/>
      <c r="QG9" s="38"/>
      <c r="QH9" s="38"/>
      <c r="QI9" s="38"/>
      <c r="QJ9" s="38"/>
      <c r="QK9" s="38"/>
      <c r="QL9" s="38"/>
      <c r="QM9" s="38"/>
      <c r="QN9" s="38"/>
      <c r="QO9" s="38"/>
      <c r="QP9" s="38"/>
      <c r="QQ9" s="38"/>
      <c r="QR9" s="38"/>
      <c r="QS9" s="38"/>
      <c r="QT9" s="38"/>
      <c r="QU9" s="38"/>
      <c r="QV9" s="38"/>
      <c r="QW9" s="38"/>
      <c r="QX9" s="38"/>
      <c r="QY9" s="38"/>
      <c r="QZ9" s="38"/>
      <c r="RA9" s="38"/>
      <c r="RB9" s="38"/>
      <c r="RC9" s="38"/>
      <c r="RD9" s="38"/>
      <c r="RE9" s="38"/>
      <c r="RF9" s="38"/>
      <c r="RG9" s="38"/>
      <c r="RH9" s="38"/>
      <c r="RI9" s="38"/>
      <c r="RJ9" s="38"/>
      <c r="RK9" s="38"/>
      <c r="RL9" s="38"/>
      <c r="RM9" s="38"/>
      <c r="RN9" s="38"/>
      <c r="RO9" s="38"/>
      <c r="RP9" s="38"/>
      <c r="RQ9" s="38"/>
      <c r="RR9" s="38"/>
      <c r="RS9" s="38"/>
      <c r="RT9" s="38"/>
      <c r="RU9" s="38"/>
      <c r="RV9" s="38"/>
      <c r="RW9" s="38"/>
      <c r="RX9" s="38"/>
      <c r="RY9" s="38"/>
      <c r="RZ9" s="38"/>
      <c r="SA9" s="38"/>
      <c r="SB9" s="38"/>
      <c r="SC9" s="38"/>
      <c r="SD9" s="38"/>
      <c r="SE9" s="38"/>
      <c r="SF9" s="38"/>
      <c r="SG9" s="38"/>
      <c r="SH9" s="38"/>
      <c r="SI9" s="38"/>
      <c r="SJ9" s="38"/>
      <c r="SK9" s="38"/>
      <c r="SL9" s="38"/>
      <c r="SM9" s="38"/>
      <c r="SN9" s="38"/>
      <c r="SO9" s="38"/>
      <c r="SP9" s="38"/>
      <c r="SQ9" s="38"/>
      <c r="SR9" s="38"/>
      <c r="SS9" s="38"/>
      <c r="ST9" s="38"/>
      <c r="SU9" s="38"/>
      <c r="SV9" s="38"/>
      <c r="SW9" s="38"/>
      <c r="SX9" s="38"/>
      <c r="SY9" s="38"/>
      <c r="SZ9" s="38"/>
      <c r="TA9" s="38"/>
      <c r="TB9" s="38"/>
      <c r="TC9" s="38"/>
      <c r="TD9" s="38"/>
      <c r="TE9" s="38"/>
      <c r="TF9" s="38"/>
      <c r="TG9" s="38"/>
      <c r="TH9" s="38"/>
      <c r="TI9" s="38"/>
      <c r="TJ9" s="38"/>
      <c r="TK9" s="38"/>
      <c r="TL9" s="38"/>
      <c r="TM9" s="38"/>
      <c r="TN9" s="38"/>
      <c r="TO9" s="38"/>
      <c r="TP9" s="38"/>
      <c r="TQ9" s="38"/>
      <c r="TR9" s="38"/>
      <c r="TS9" s="38"/>
      <c r="TT9" s="38"/>
      <c r="TU9" s="38"/>
      <c r="TV9" s="38"/>
      <c r="TW9" s="38"/>
      <c r="TX9" s="38"/>
      <c r="TY9" s="38"/>
      <c r="TZ9" s="38"/>
      <c r="UA9" s="38"/>
      <c r="UB9" s="38"/>
      <c r="UC9" s="38"/>
      <c r="UD9" s="38"/>
      <c r="UE9" s="38"/>
      <c r="UF9" s="38"/>
      <c r="UG9" s="38"/>
      <c r="UH9" s="38"/>
      <c r="UI9" s="38"/>
      <c r="UJ9" s="38"/>
      <c r="UK9" s="38"/>
      <c r="UL9" s="38"/>
      <c r="UM9" s="38"/>
      <c r="UN9" s="38"/>
      <c r="UO9" s="38"/>
      <c r="UP9" s="38"/>
      <c r="UQ9" s="38"/>
      <c r="UR9" s="38"/>
      <c r="US9" s="38"/>
      <c r="UT9" s="38"/>
      <c r="UU9" s="38"/>
      <c r="UV9" s="38"/>
      <c r="UW9" s="38"/>
      <c r="UX9" s="38"/>
      <c r="UY9" s="38"/>
      <c r="UZ9" s="38"/>
      <c r="VA9" s="38"/>
      <c r="VB9" s="38"/>
      <c r="VC9" s="38"/>
      <c r="VD9" s="38"/>
      <c r="VE9" s="38"/>
      <c r="VF9" s="38"/>
      <c r="VG9" s="38"/>
      <c r="VH9" s="38"/>
      <c r="VI9" s="38"/>
      <c r="VJ9" s="38"/>
      <c r="VK9" s="38"/>
      <c r="VL9" s="38"/>
      <c r="VM9" s="38"/>
      <c r="VN9" s="38"/>
      <c r="VO9" s="38"/>
      <c r="VP9" s="38"/>
      <c r="VQ9" s="38"/>
      <c r="VR9" s="38"/>
      <c r="VS9" s="38"/>
      <c r="VT9" s="38"/>
      <c r="VU9" s="38"/>
      <c r="VV9" s="38"/>
      <c r="VW9" s="38"/>
      <c r="VX9" s="38"/>
      <c r="VY9" s="38"/>
      <c r="VZ9" s="38"/>
      <c r="WA9" s="38"/>
      <c r="WB9" s="38"/>
      <c r="WC9" s="38"/>
      <c r="WD9" s="38"/>
      <c r="WE9" s="38"/>
      <c r="WF9" s="38"/>
      <c r="WG9" s="38"/>
      <c r="WH9" s="38"/>
      <c r="WI9" s="38"/>
      <c r="WJ9" s="38"/>
      <c r="WK9" s="38"/>
      <c r="WL9" s="38"/>
      <c r="WM9" s="38"/>
      <c r="WN9" s="38"/>
      <c r="WO9" s="38"/>
      <c r="WP9" s="38"/>
      <c r="WQ9" s="38"/>
      <c r="WR9" s="38"/>
      <c r="WS9" s="38"/>
      <c r="WT9" s="38"/>
      <c r="WU9" s="38"/>
      <c r="WV9" s="38"/>
      <c r="WW9" s="38"/>
      <c r="WX9" s="38"/>
      <c r="WY9" s="38"/>
      <c r="WZ9" s="38"/>
      <c r="XA9" s="38"/>
      <c r="XB9" s="38"/>
      <c r="XC9" s="38"/>
      <c r="XD9" s="38"/>
      <c r="XE9" s="38"/>
      <c r="XF9" s="38"/>
      <c r="XG9" s="38"/>
      <c r="XH9" s="38"/>
      <c r="XI9" s="38"/>
      <c r="XJ9" s="38"/>
      <c r="XK9" s="38"/>
      <c r="XL9" s="38"/>
      <c r="XM9" s="38"/>
      <c r="XN9" s="38"/>
      <c r="XO9" s="38"/>
      <c r="XP9" s="38"/>
      <c r="XQ9" s="38"/>
      <c r="XR9" s="38"/>
      <c r="XS9" s="38"/>
      <c r="XT9" s="38"/>
      <c r="XU9" s="38"/>
      <c r="XV9" s="38"/>
      <c r="XW9" s="38"/>
      <c r="XX9" s="38"/>
      <c r="XY9" s="38"/>
      <c r="XZ9" s="38"/>
      <c r="YA9" s="38"/>
      <c r="YB9" s="38"/>
      <c r="YC9" s="38"/>
      <c r="YD9" s="38"/>
      <c r="YE9" s="38"/>
      <c r="YF9" s="38"/>
      <c r="YG9" s="38"/>
      <c r="YH9" s="38"/>
      <c r="YI9" s="38"/>
      <c r="YJ9" s="38"/>
      <c r="YK9" s="38"/>
      <c r="YL9" s="38"/>
      <c r="YM9" s="38"/>
      <c r="YN9" s="38"/>
      <c r="YO9" s="38"/>
      <c r="YP9" s="38"/>
      <c r="YQ9" s="38"/>
      <c r="YR9" s="38"/>
      <c r="YS9" s="38"/>
      <c r="YT9" s="38"/>
      <c r="YU9" s="38"/>
      <c r="YV9" s="38"/>
      <c r="YW9" s="38"/>
      <c r="YX9" s="38"/>
      <c r="YY9" s="38"/>
      <c r="YZ9" s="38"/>
      <c r="ZA9" s="38"/>
      <c r="ZB9" s="38"/>
      <c r="ZC9" s="38"/>
      <c r="ZD9" s="38"/>
      <c r="ZE9" s="38"/>
      <c r="ZF9" s="38"/>
      <c r="ZG9" s="38"/>
      <c r="ZH9" s="38"/>
      <c r="ZI9" s="38"/>
      <c r="ZJ9" s="38"/>
      <c r="ZK9" s="38"/>
      <c r="ZL9" s="38"/>
      <c r="ZM9" s="38"/>
      <c r="ZN9" s="38"/>
      <c r="ZO9" s="38"/>
      <c r="ZP9" s="38"/>
      <c r="ZQ9" s="38"/>
      <c r="ZR9" s="38"/>
      <c r="ZS9" s="38"/>
      <c r="ZT9" s="38"/>
      <c r="ZU9" s="38"/>
      <c r="ZV9" s="38"/>
      <c r="ZW9" s="38"/>
      <c r="ZX9" s="38"/>
      <c r="ZY9" s="38"/>
      <c r="ZZ9" s="38"/>
      <c r="AAA9" s="38"/>
      <c r="AAB9" s="38"/>
      <c r="AAC9" s="38"/>
      <c r="AAD9" s="38"/>
      <c r="AAE9" s="38"/>
      <c r="AAF9" s="38"/>
      <c r="AAG9" s="38"/>
      <c r="AAH9" s="38"/>
      <c r="AAI9" s="38"/>
      <c r="AAJ9" s="38"/>
      <c r="AAK9" s="38"/>
      <c r="AAL9" s="38"/>
      <c r="AAM9" s="38"/>
      <c r="AAN9" s="38"/>
      <c r="AAO9" s="38"/>
      <c r="AAP9" s="38"/>
      <c r="AAQ9" s="38"/>
      <c r="AAR9" s="38"/>
      <c r="AAS9" s="38"/>
      <c r="AAT9" s="38"/>
      <c r="AAU9" s="38"/>
      <c r="AAV9" s="38"/>
      <c r="AAW9" s="38"/>
      <c r="AAX9" s="38"/>
      <c r="AAY9" s="38"/>
      <c r="AAZ9" s="38"/>
      <c r="ABA9" s="38"/>
      <c r="ABB9" s="38"/>
      <c r="ABC9" s="38"/>
      <c r="ABD9" s="38"/>
      <c r="ABE9" s="38"/>
      <c r="ABF9" s="38"/>
      <c r="ABG9" s="38"/>
      <c r="ABH9" s="38"/>
      <c r="ABI9" s="38"/>
      <c r="ABJ9" s="38"/>
      <c r="ABK9" s="38"/>
      <c r="ABL9" s="38"/>
      <c r="ABM9" s="38"/>
      <c r="ABN9" s="38"/>
      <c r="ABO9" s="38"/>
      <c r="ABP9" s="38"/>
      <c r="ABQ9" s="38"/>
      <c r="ABR9" s="38"/>
      <c r="ABS9" s="38"/>
      <c r="ABT9" s="38"/>
      <c r="ABU9" s="38"/>
      <c r="ABV9" s="38"/>
      <c r="ABW9" s="38"/>
      <c r="ABX9" s="38"/>
      <c r="ABY9" s="38"/>
      <c r="ABZ9" s="38"/>
      <c r="ACA9" s="38"/>
      <c r="ACB9" s="38"/>
      <c r="ACC9" s="38"/>
      <c r="ACD9" s="38"/>
      <c r="ACE9" s="38"/>
      <c r="ACF9" s="38"/>
      <c r="ACG9" s="38"/>
      <c r="ACH9" s="38"/>
      <c r="ACI9" s="38"/>
      <c r="ACJ9" s="38"/>
      <c r="ACK9" s="38"/>
      <c r="ACL9" s="38"/>
      <c r="ACM9" s="38"/>
      <c r="ACN9" s="38"/>
      <c r="ACO9" s="38"/>
      <c r="ACP9" s="38"/>
      <c r="ACQ9" s="38"/>
      <c r="ACR9" s="38"/>
      <c r="ACS9" s="38"/>
      <c r="ACT9" s="38"/>
      <c r="ACU9" s="38"/>
      <c r="ACV9" s="38"/>
      <c r="ACW9" s="38"/>
      <c r="ACX9" s="38"/>
      <c r="ACY9" s="38"/>
      <c r="ACZ9" s="38"/>
      <c r="ADA9" s="38"/>
      <c r="ADB9" s="38"/>
      <c r="ADC9" s="38"/>
      <c r="ADD9" s="38"/>
      <c r="ADE9" s="38"/>
      <c r="ADF9" s="38"/>
      <c r="ADG9" s="38"/>
      <c r="ADH9" s="38"/>
      <c r="ADI9" s="38"/>
      <c r="ADJ9" s="38"/>
      <c r="ADK9" s="38"/>
      <c r="ADL9" s="38"/>
      <c r="ADM9" s="38"/>
      <c r="ADN9" s="38"/>
      <c r="ADO9" s="38"/>
      <c r="ADP9" s="38"/>
      <c r="ADQ9" s="38"/>
      <c r="ADR9" s="38"/>
      <c r="ADS9" s="38"/>
      <c r="ADT9" s="38"/>
      <c r="ADU9" s="38"/>
      <c r="ADV9" s="38"/>
      <c r="ADW9" s="38"/>
      <c r="ADX9" s="38"/>
      <c r="ADY9" s="38"/>
      <c r="ADZ9" s="38"/>
      <c r="AEA9" s="38"/>
      <c r="AEB9" s="38"/>
      <c r="AEC9" s="38"/>
      <c r="AED9" s="38"/>
      <c r="AEE9" s="38"/>
      <c r="AEF9" s="38"/>
      <c r="AEG9" s="38"/>
      <c r="AEH9" s="38"/>
      <c r="AEI9" s="38"/>
      <c r="AEJ9" s="38"/>
      <c r="AEK9" s="38"/>
      <c r="AEL9" s="38"/>
      <c r="AEM9" s="38"/>
      <c r="AEN9" s="38"/>
      <c r="AEO9" s="38"/>
      <c r="AEP9" s="38"/>
      <c r="AEQ9" s="38"/>
      <c r="AER9" s="38"/>
      <c r="AES9" s="38"/>
      <c r="AET9" s="38"/>
      <c r="AEU9" s="38"/>
      <c r="AEV9" s="38"/>
      <c r="AEW9" s="38"/>
      <c r="AEX9" s="38"/>
      <c r="AEY9" s="38"/>
      <c r="AEZ9" s="38"/>
      <c r="AFA9" s="38"/>
      <c r="AFB9" s="38"/>
      <c r="AFC9" s="38"/>
      <c r="AFD9" s="38"/>
      <c r="AFE9" s="38"/>
      <c r="AFF9" s="38"/>
      <c r="AFG9" s="38"/>
      <c r="AFH9" s="38"/>
      <c r="AFI9" s="38"/>
      <c r="AFJ9" s="38"/>
      <c r="AFK9" s="38"/>
      <c r="AFL9" s="38"/>
      <c r="AFM9" s="38"/>
      <c r="AFN9" s="38"/>
      <c r="AFO9" s="38"/>
      <c r="AFP9" s="38"/>
      <c r="AFQ9" s="38"/>
      <c r="AFR9" s="38"/>
      <c r="AFS9" s="38"/>
      <c r="AFT9" s="38"/>
      <c r="AFU9" s="38"/>
      <c r="AFV9" s="38"/>
      <c r="AFW9" s="38"/>
      <c r="AFX9" s="38"/>
      <c r="AFY9" s="38"/>
      <c r="AFZ9" s="38"/>
      <c r="AGA9" s="38"/>
      <c r="AGB9" s="38"/>
      <c r="AGC9" s="38"/>
      <c r="AGD9" s="38"/>
      <c r="AGE9" s="38"/>
      <c r="AGF9" s="38"/>
      <c r="AGG9" s="38"/>
      <c r="AGH9" s="38"/>
      <c r="AGI9" s="38"/>
      <c r="AGJ9" s="38"/>
      <c r="AGK9" s="38"/>
      <c r="AGL9" s="38"/>
      <c r="AGM9" s="38"/>
      <c r="AGN9" s="38"/>
      <c r="AGO9" s="38"/>
      <c r="AGP9" s="38"/>
      <c r="AGQ9" s="38"/>
      <c r="AGR9" s="38"/>
      <c r="AGS9" s="38"/>
      <c r="AGT9" s="38"/>
      <c r="AGU9" s="38"/>
      <c r="AGV9" s="38"/>
      <c r="AGW9" s="38"/>
      <c r="AGX9" s="38"/>
      <c r="AGY9" s="38"/>
      <c r="AGZ9" s="38"/>
      <c r="AHA9" s="38"/>
      <c r="AHB9" s="38"/>
      <c r="AHC9" s="38"/>
      <c r="AHD9" s="38"/>
      <c r="AHE9" s="38"/>
      <c r="AHF9" s="38"/>
      <c r="AHG9" s="38"/>
      <c r="AHH9" s="38"/>
      <c r="AHI9" s="38"/>
      <c r="AHJ9" s="38"/>
      <c r="AHK9" s="38"/>
      <c r="AHL9" s="38"/>
      <c r="AHM9" s="38"/>
      <c r="AHN9" s="38"/>
      <c r="AHO9" s="38"/>
      <c r="AHP9" s="38"/>
      <c r="AHQ9" s="38"/>
      <c r="AHR9" s="38"/>
      <c r="AHS9" s="38"/>
      <c r="AHT9" s="38"/>
      <c r="AHU9" s="38"/>
      <c r="AHV9" s="38"/>
      <c r="AHW9" s="38"/>
      <c r="AHX9" s="38"/>
      <c r="AHY9" s="38"/>
      <c r="AHZ9" s="38"/>
      <c r="AIA9" s="38"/>
      <c r="AIB9" s="38"/>
      <c r="AIC9" s="38"/>
      <c r="AID9" s="38"/>
      <c r="AIE9" s="38"/>
      <c r="AIF9" s="38"/>
      <c r="AIG9" s="38"/>
      <c r="AIH9" s="38"/>
      <c r="AII9" s="38"/>
      <c r="AIJ9" s="38"/>
      <c r="AIK9" s="38"/>
      <c r="AIL9" s="38"/>
      <c r="AIM9" s="38"/>
      <c r="AIN9" s="38"/>
      <c r="AIO9" s="38"/>
      <c r="AIP9" s="38"/>
      <c r="AIQ9" s="38"/>
      <c r="AIR9" s="38"/>
      <c r="AIS9" s="38"/>
      <c r="AIT9" s="38"/>
      <c r="AIU9" s="38"/>
      <c r="AIV9" s="38"/>
      <c r="AIW9" s="38"/>
      <c r="AIX9" s="38"/>
      <c r="AIY9" s="38"/>
      <c r="AIZ9" s="38"/>
      <c r="AJA9" s="38"/>
      <c r="AJB9" s="38"/>
      <c r="AJC9" s="38"/>
      <c r="AJD9" s="38"/>
      <c r="AJE9" s="38"/>
      <c r="AJF9" s="38"/>
      <c r="AJG9" s="38"/>
      <c r="AJH9" s="38"/>
      <c r="AJI9" s="38"/>
      <c r="AJJ9" s="38"/>
      <c r="AJK9" s="38"/>
      <c r="AJL9" s="38"/>
      <c r="AJM9" s="38"/>
      <c r="AJN9" s="38"/>
      <c r="AJO9" s="38"/>
      <c r="AJP9" s="38"/>
      <c r="AJQ9" s="38"/>
      <c r="AJR9" s="38"/>
      <c r="AJS9" s="38"/>
      <c r="AJT9" s="38"/>
      <c r="AJU9" s="38"/>
      <c r="AJV9" s="38"/>
      <c r="AJW9" s="38"/>
      <c r="AJX9" s="38"/>
      <c r="AJY9" s="38"/>
      <c r="AJZ9" s="38"/>
      <c r="AKA9" s="38"/>
      <c r="AKB9" s="38"/>
      <c r="AKC9" s="38"/>
      <c r="AKD9" s="38"/>
      <c r="AKE9" s="38"/>
      <c r="AKF9" s="38"/>
      <c r="AKG9" s="38"/>
      <c r="AKH9" s="38"/>
      <c r="AKI9" s="38"/>
      <c r="AKJ9" s="38"/>
      <c r="AKK9" s="38"/>
      <c r="AKL9" s="38"/>
      <c r="AKM9" s="38"/>
      <c r="AKN9" s="38"/>
      <c r="AKO9" s="38"/>
      <c r="AKP9" s="38"/>
      <c r="AKQ9" s="38"/>
      <c r="AKR9" s="38"/>
      <c r="AKS9" s="38"/>
      <c r="AKT9" s="38"/>
      <c r="AKU9" s="38"/>
      <c r="AKV9" s="38"/>
      <c r="AKW9" s="38"/>
      <c r="AKX9" s="38"/>
      <c r="AKY9" s="38"/>
      <c r="AKZ9" s="38"/>
      <c r="ALA9" s="38"/>
      <c r="ALB9" s="38"/>
      <c r="ALC9" s="38"/>
      <c r="ALD9" s="38"/>
      <c r="ALE9" s="38"/>
      <c r="ALF9" s="38"/>
      <c r="ALG9" s="38"/>
      <c r="ALH9" s="38"/>
      <c r="ALI9" s="38"/>
      <c r="ALJ9" s="38"/>
      <c r="ALK9" s="38"/>
      <c r="ALL9" s="38"/>
      <c r="ALM9" s="38"/>
      <c r="ALN9" s="38"/>
      <c r="ALO9" s="38"/>
      <c r="ALP9" s="38"/>
      <c r="ALQ9" s="38"/>
      <c r="ALR9" s="38"/>
      <c r="ALS9" s="38"/>
      <c r="ALT9" s="38"/>
      <c r="ALU9" s="38"/>
      <c r="ALV9" s="38"/>
      <c r="ALW9" s="38"/>
      <c r="ALX9" s="38"/>
      <c r="ALY9" s="38"/>
      <c r="ALZ9" s="38"/>
      <c r="AMA9" s="38"/>
      <c r="AMB9" s="38"/>
      <c r="AMC9" s="38"/>
      <c r="AMD9" s="38"/>
      <c r="AME9" s="38"/>
      <c r="AMF9" s="38"/>
      <c r="AMG9" s="38"/>
      <c r="AMH9" s="38"/>
      <c r="AMI9" s="38"/>
      <c r="AMJ9" s="38"/>
      <c r="AMK9" s="38"/>
      <c r="AML9" s="38"/>
      <c r="AMM9" s="38"/>
      <c r="AMN9" s="38"/>
      <c r="AMO9" s="38"/>
      <c r="AMP9" s="38"/>
      <c r="AMQ9" s="38"/>
      <c r="AMR9" s="38"/>
      <c r="AMS9" s="38"/>
      <c r="AMT9" s="38"/>
      <c r="AMU9" s="38"/>
      <c r="AMV9" s="38"/>
      <c r="AMW9" s="38"/>
      <c r="AMX9" s="38"/>
      <c r="AMY9" s="38"/>
      <c r="AMZ9" s="38"/>
      <c r="ANA9" s="38"/>
      <c r="ANB9" s="38"/>
      <c r="ANC9" s="38"/>
      <c r="AND9" s="38"/>
      <c r="ANE9" s="38"/>
      <c r="ANF9" s="38"/>
      <c r="ANG9" s="38"/>
      <c r="ANH9" s="38"/>
      <c r="ANI9" s="38"/>
      <c r="ANJ9" s="38"/>
      <c r="ANK9" s="38"/>
      <c r="ANL9" s="38"/>
    </row>
    <row r="10" spans="1:1052" ht="15" customHeight="1" outlineLevel="1">
      <c r="A10" s="273"/>
      <c r="B10" s="741"/>
      <c r="C10" s="741"/>
      <c r="D10" s="305"/>
      <c r="E10" s="306"/>
      <c r="F10" s="308"/>
      <c r="G10" s="309"/>
      <c r="H10" s="324"/>
      <c r="I10" s="327" t="str">
        <f t="shared" ref="I10:I12" si="0">IF(G10&gt;0,G10*H10,"")</f>
        <v/>
      </c>
      <c r="J10" s="265"/>
      <c r="K10" s="418"/>
      <c r="L10" s="263"/>
      <c r="M10" s="333" t="str">
        <f>(IF(J10&lt;&gt;"",K10*$K$4+L10*$L$4,""))</f>
        <v/>
      </c>
      <c r="N10" s="286" t="str">
        <f t="shared" ref="N10:N12" si="1">IF(G10&lt;&gt;"",G10,"")</f>
        <v/>
      </c>
      <c r="O10" s="327" t="str">
        <f>IF(N10&lt;&gt;"",N10*$O$4,"")</f>
        <v/>
      </c>
      <c r="P10" s="101"/>
      <c r="Q10" s="108"/>
      <c r="R10" s="105"/>
      <c r="S10" s="287">
        <f>P10*$W$7</f>
        <v>0</v>
      </c>
      <c r="T10" s="101"/>
      <c r="U10" s="108"/>
      <c r="V10" s="105"/>
      <c r="W10" s="467">
        <f>T10*$W$7</f>
        <v>0</v>
      </c>
      <c r="X10" s="474">
        <f>S10+W10</f>
        <v>0</v>
      </c>
      <c r="Y10" s="837">
        <f>SUM(I10:I15,O10:O15,M10:M15,S10:S15,W10:W15)</f>
        <v>0</v>
      </c>
      <c r="Z10" s="680"/>
      <c r="AA10"/>
      <c r="AB10"/>
      <c r="AC10"/>
      <c r="AD10"/>
      <c r="AE10"/>
      <c r="AF10"/>
      <c r="AG10"/>
      <c r="AH10"/>
      <c r="AI10"/>
      <c r="AJ10" s="38"/>
      <c r="AK10" s="40"/>
      <c r="AL10" s="40"/>
      <c r="AM10" s="40"/>
      <c r="AN10" s="40"/>
      <c r="AO10" s="40"/>
      <c r="AP10" s="40"/>
      <c r="AQ10" s="40"/>
      <c r="AR10" s="40"/>
      <c r="AS10" s="40"/>
      <c r="AT10" s="40"/>
      <c r="AU10" s="41"/>
      <c r="AV10" s="41"/>
      <c r="AW10" s="41"/>
      <c r="AX10" s="41"/>
      <c r="AY10" s="41"/>
      <c r="AZ10" s="41"/>
      <c r="BA10" s="41"/>
      <c r="BB10" s="41"/>
      <c r="BC10" s="41"/>
      <c r="BD10" s="41"/>
      <c r="BE10" s="41"/>
      <c r="BF10" s="41"/>
      <c r="BG10" s="41"/>
      <c r="BH10" s="41"/>
      <c r="BI10" s="41"/>
      <c r="BJ10" s="41"/>
      <c r="BK10" s="41"/>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c r="AHC10" s="38"/>
      <c r="AHD10" s="38"/>
      <c r="AHE10" s="38"/>
      <c r="AHF10" s="38"/>
      <c r="AHG10" s="38"/>
      <c r="AHH10" s="38"/>
      <c r="AHI10" s="38"/>
      <c r="AHJ10" s="38"/>
      <c r="AHK10" s="38"/>
      <c r="AHL10" s="38"/>
      <c r="AHM10" s="38"/>
      <c r="AHN10" s="38"/>
      <c r="AHO10" s="38"/>
      <c r="AHP10" s="38"/>
      <c r="AHQ10" s="38"/>
      <c r="AHR10" s="38"/>
      <c r="AHS10" s="38"/>
      <c r="AHT10" s="38"/>
      <c r="AHU10" s="38"/>
      <c r="AHV10" s="38"/>
      <c r="AHW10" s="38"/>
      <c r="AHX10" s="38"/>
      <c r="AHY10" s="38"/>
      <c r="AHZ10" s="38"/>
      <c r="AIA10" s="38"/>
      <c r="AIB10" s="38"/>
      <c r="AIC10" s="38"/>
      <c r="AID10" s="38"/>
      <c r="AIE10" s="38"/>
      <c r="AIF10" s="38"/>
      <c r="AIG10" s="38"/>
      <c r="AIH10" s="38"/>
      <c r="AII10" s="38"/>
      <c r="AIJ10" s="38"/>
      <c r="AIK10" s="38"/>
      <c r="AIL10" s="38"/>
      <c r="AIM10" s="38"/>
      <c r="AIN10" s="38"/>
      <c r="AIO10" s="38"/>
      <c r="AIP10" s="38"/>
      <c r="AIQ10" s="38"/>
      <c r="AIR10" s="38"/>
      <c r="AIS10" s="38"/>
      <c r="AIT10" s="38"/>
      <c r="AIU10" s="38"/>
      <c r="AIV10" s="38"/>
      <c r="AIW10" s="38"/>
      <c r="AIX10" s="38"/>
      <c r="AIY10" s="38"/>
      <c r="AIZ10" s="38"/>
      <c r="AJA10" s="38"/>
      <c r="AJB10" s="38"/>
      <c r="AJC10" s="38"/>
      <c r="AJD10" s="38"/>
      <c r="AJE10" s="38"/>
      <c r="AJF10" s="38"/>
      <c r="AJG10" s="38"/>
      <c r="AJH10" s="38"/>
      <c r="AJI10" s="38"/>
      <c r="AJJ10" s="38"/>
      <c r="AJK10" s="38"/>
      <c r="AJL10" s="38"/>
      <c r="AJM10" s="38"/>
      <c r="AJN10" s="38"/>
      <c r="AJO10" s="38"/>
      <c r="AJP10" s="38"/>
      <c r="AJQ10" s="38"/>
      <c r="AJR10" s="38"/>
      <c r="AJS10" s="38"/>
      <c r="AJT10" s="38"/>
      <c r="AJU10" s="38"/>
      <c r="AJV10" s="38"/>
      <c r="AJW10" s="38"/>
      <c r="AJX10" s="38"/>
      <c r="AJY10" s="38"/>
      <c r="AJZ10" s="38"/>
      <c r="AKA10" s="38"/>
      <c r="AKB10" s="38"/>
      <c r="AKC10" s="38"/>
      <c r="AKD10" s="38"/>
      <c r="AKE10" s="38"/>
      <c r="AKF10" s="38"/>
      <c r="AKG10" s="38"/>
      <c r="AKH10" s="38"/>
      <c r="AKI10" s="38"/>
      <c r="AKJ10" s="38"/>
      <c r="AKK10" s="38"/>
      <c r="AKL10" s="38"/>
      <c r="AKM10" s="38"/>
      <c r="AKN10" s="38"/>
      <c r="AKO10" s="38"/>
      <c r="AKP10" s="38"/>
      <c r="AKQ10" s="38"/>
      <c r="AKR10" s="38"/>
      <c r="AKS10" s="38"/>
      <c r="AKT10" s="38"/>
      <c r="AKU10" s="38"/>
      <c r="AKV10" s="38"/>
      <c r="AKW10" s="38"/>
      <c r="AKX10" s="38"/>
      <c r="AKY10" s="38"/>
      <c r="AKZ10" s="38"/>
      <c r="ALA10" s="38"/>
      <c r="ALB10" s="38"/>
      <c r="ALC10" s="38"/>
      <c r="ALD10" s="38"/>
      <c r="ALE10" s="38"/>
      <c r="ALF10" s="38"/>
      <c r="ALG10" s="38"/>
      <c r="ALH10" s="38"/>
      <c r="ALI10" s="38"/>
      <c r="ALJ10" s="38"/>
      <c r="ALK10" s="38"/>
      <c r="ALL10" s="38"/>
      <c r="ALM10" s="38"/>
      <c r="ALN10" s="38"/>
      <c r="ALO10" s="38"/>
      <c r="ALP10" s="38"/>
      <c r="ALQ10" s="38"/>
      <c r="ALR10" s="38"/>
      <c r="ALS10" s="38"/>
      <c r="ALT10" s="38"/>
      <c r="ALU10" s="38"/>
      <c r="ALV10" s="38"/>
      <c r="ALW10" s="38"/>
      <c r="ALX10" s="38"/>
      <c r="ALY10" s="38"/>
      <c r="ALZ10" s="38"/>
      <c r="AMA10" s="38"/>
      <c r="AMB10" s="38"/>
      <c r="AMC10" s="38"/>
      <c r="AMD10" s="38"/>
      <c r="AME10" s="38"/>
      <c r="AMF10" s="38"/>
      <c r="AMG10" s="38"/>
      <c r="AMH10" s="38"/>
      <c r="AMI10" s="38"/>
      <c r="AMJ10" s="38"/>
      <c r="AMK10" s="38"/>
      <c r="AML10" s="38"/>
      <c r="AMM10" s="38"/>
      <c r="AMN10" s="38"/>
      <c r="AMO10" s="38"/>
      <c r="AMP10" s="38"/>
      <c r="AMQ10" s="38"/>
      <c r="AMR10" s="38"/>
      <c r="AMS10" s="38"/>
      <c r="AMT10" s="38"/>
      <c r="AMU10" s="38"/>
      <c r="AMV10" s="38"/>
      <c r="AMW10" s="38"/>
      <c r="AMX10" s="38"/>
      <c r="AMY10" s="38"/>
      <c r="AMZ10" s="38"/>
      <c r="ANA10" s="38"/>
      <c r="ANB10" s="38"/>
      <c r="ANC10" s="38"/>
      <c r="AND10" s="38"/>
      <c r="ANE10" s="38"/>
      <c r="ANF10" s="38"/>
      <c r="ANG10" s="38"/>
      <c r="ANH10" s="38"/>
      <c r="ANI10" s="38"/>
      <c r="ANJ10" s="38"/>
      <c r="ANK10" s="38"/>
      <c r="ANL10" s="38"/>
    </row>
    <row r="11" spans="1:1052" ht="15.75" customHeight="1" outlineLevel="1">
      <c r="A11" s="274"/>
      <c r="B11" s="742"/>
      <c r="C11" s="742"/>
      <c r="D11" s="310"/>
      <c r="E11" s="311"/>
      <c r="F11" s="313"/>
      <c r="G11" s="314"/>
      <c r="H11" s="322"/>
      <c r="I11" s="328" t="str">
        <f t="shared" si="0"/>
        <v/>
      </c>
      <c r="J11" s="96"/>
      <c r="K11" s="419"/>
      <c r="L11" s="264"/>
      <c r="M11" s="331" t="str">
        <f t="shared" ref="M11:M45" si="2">(IF(J11&lt;&gt;"",K11*$K$4+L11*$L$4,""))</f>
        <v/>
      </c>
      <c r="N11" s="134" t="str">
        <f t="shared" si="1"/>
        <v/>
      </c>
      <c r="O11" s="328" t="str">
        <f>IF(N11&lt;&gt;"",N11*$O$5,"")</f>
        <v/>
      </c>
      <c r="P11" s="102"/>
      <c r="Q11" s="109"/>
      <c r="R11" s="106"/>
      <c r="S11" s="99">
        <f>P11*$W$8</f>
        <v>0</v>
      </c>
      <c r="T11" s="102"/>
      <c r="U11" s="109"/>
      <c r="V11" s="106"/>
      <c r="W11" s="468">
        <f>T11*$W$8</f>
        <v>0</v>
      </c>
      <c r="X11" s="475">
        <f t="shared" ref="X11:X45" si="3">S11+W11</f>
        <v>0</v>
      </c>
      <c r="Y11" s="838"/>
      <c r="Z11" s="681"/>
      <c r="AA11"/>
      <c r="AB11"/>
      <c r="AC11"/>
      <c r="AD11"/>
      <c r="AE11"/>
      <c r="AF11"/>
      <c r="AG11"/>
      <c r="AH11"/>
      <c r="AI11"/>
      <c r="AJ11" s="38"/>
      <c r="AK11" s="40"/>
      <c r="AL11" s="40"/>
      <c r="AM11" s="40"/>
      <c r="AN11" s="40"/>
      <c r="AO11" s="40"/>
      <c r="AP11" s="40"/>
      <c r="AQ11" s="40"/>
      <c r="AR11" s="40"/>
      <c r="AS11" s="40"/>
      <c r="AT11" s="40"/>
      <c r="AU11" s="41"/>
      <c r="AV11" s="41"/>
      <c r="AW11" s="41"/>
      <c r="AX11" s="41"/>
      <c r="AY11" s="41"/>
      <c r="AZ11" s="41"/>
      <c r="BA11" s="41"/>
      <c r="BB11" s="41"/>
      <c r="BC11" s="41"/>
      <c r="BD11" s="41"/>
      <c r="BE11" s="41"/>
      <c r="BF11" s="41"/>
      <c r="BG11" s="41"/>
      <c r="BH11" s="41"/>
      <c r="BI11" s="41"/>
      <c r="BJ11" s="41"/>
      <c r="BK11" s="41"/>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c r="AHC11" s="38"/>
      <c r="AHD11" s="38"/>
      <c r="AHE11" s="38"/>
      <c r="AHF11" s="38"/>
      <c r="AHG11" s="38"/>
      <c r="AHH11" s="38"/>
      <c r="AHI11" s="38"/>
      <c r="AHJ11" s="38"/>
      <c r="AHK11" s="38"/>
      <c r="AHL11" s="38"/>
      <c r="AHM11" s="38"/>
      <c r="AHN11" s="38"/>
      <c r="AHO11" s="38"/>
      <c r="AHP11" s="38"/>
      <c r="AHQ11" s="38"/>
      <c r="AHR11" s="38"/>
      <c r="AHS11" s="38"/>
      <c r="AHT11" s="38"/>
      <c r="AHU11" s="38"/>
      <c r="AHV11" s="38"/>
      <c r="AHW11" s="38"/>
      <c r="AHX11" s="38"/>
      <c r="AHY11" s="38"/>
      <c r="AHZ11" s="38"/>
      <c r="AIA11" s="38"/>
      <c r="AIB11" s="38"/>
      <c r="AIC11" s="38"/>
      <c r="AID11" s="38"/>
      <c r="AIE11" s="38"/>
      <c r="AIF11" s="38"/>
      <c r="AIG11" s="38"/>
      <c r="AIH11" s="38"/>
      <c r="AII11" s="38"/>
      <c r="AIJ11" s="38"/>
      <c r="AIK11" s="38"/>
      <c r="AIL11" s="38"/>
      <c r="AIM11" s="38"/>
      <c r="AIN11" s="38"/>
      <c r="AIO11" s="38"/>
      <c r="AIP11" s="38"/>
      <c r="AIQ11" s="38"/>
      <c r="AIR11" s="38"/>
      <c r="AIS11" s="38"/>
      <c r="AIT11" s="38"/>
      <c r="AIU11" s="38"/>
      <c r="AIV11" s="38"/>
      <c r="AIW11" s="38"/>
      <c r="AIX11" s="38"/>
      <c r="AIY11" s="38"/>
      <c r="AIZ11" s="38"/>
      <c r="AJA11" s="38"/>
      <c r="AJB11" s="38"/>
      <c r="AJC11" s="38"/>
      <c r="AJD11" s="38"/>
      <c r="AJE11" s="38"/>
      <c r="AJF11" s="38"/>
      <c r="AJG11" s="38"/>
      <c r="AJH11" s="38"/>
      <c r="AJI11" s="38"/>
      <c r="AJJ11" s="38"/>
      <c r="AJK11" s="38"/>
      <c r="AJL11" s="38"/>
      <c r="AJM11" s="38"/>
      <c r="AJN11" s="38"/>
      <c r="AJO11" s="38"/>
      <c r="AJP11" s="38"/>
      <c r="AJQ11" s="38"/>
      <c r="AJR11" s="38"/>
      <c r="AJS11" s="38"/>
      <c r="AJT11" s="38"/>
      <c r="AJU11" s="38"/>
      <c r="AJV11" s="38"/>
      <c r="AJW11" s="38"/>
      <c r="AJX11" s="38"/>
      <c r="AJY11" s="38"/>
      <c r="AJZ11" s="38"/>
      <c r="AKA11" s="38"/>
      <c r="AKB11" s="38"/>
      <c r="AKC11" s="38"/>
      <c r="AKD11" s="38"/>
      <c r="AKE11" s="38"/>
      <c r="AKF11" s="38"/>
      <c r="AKG11" s="38"/>
      <c r="AKH11" s="38"/>
      <c r="AKI11" s="38"/>
      <c r="AKJ11" s="38"/>
      <c r="AKK11" s="38"/>
      <c r="AKL11" s="38"/>
      <c r="AKM11" s="38"/>
      <c r="AKN11" s="38"/>
      <c r="AKO11" s="38"/>
      <c r="AKP11" s="38"/>
      <c r="AKQ11" s="38"/>
      <c r="AKR11" s="38"/>
      <c r="AKS11" s="38"/>
      <c r="AKT11" s="38"/>
      <c r="AKU11" s="38"/>
      <c r="AKV11" s="38"/>
      <c r="AKW11" s="38"/>
      <c r="AKX11" s="38"/>
      <c r="AKY11" s="38"/>
      <c r="AKZ11" s="38"/>
      <c r="ALA11" s="38"/>
      <c r="ALB11" s="38"/>
      <c r="ALC11" s="38"/>
      <c r="ALD11" s="38"/>
      <c r="ALE11" s="38"/>
      <c r="ALF11" s="38"/>
      <c r="ALG11" s="38"/>
      <c r="ALH11" s="38"/>
      <c r="ALI11" s="38"/>
      <c r="ALJ11" s="38"/>
      <c r="ALK11" s="38"/>
      <c r="ALL11" s="38"/>
      <c r="ALM11" s="38"/>
      <c r="ALN11" s="38"/>
      <c r="ALO11" s="38"/>
      <c r="ALP11" s="38"/>
      <c r="ALQ11" s="38"/>
      <c r="ALR11" s="38"/>
      <c r="ALS11" s="38"/>
      <c r="ALT11" s="38"/>
      <c r="ALU11" s="38"/>
      <c r="ALV11" s="38"/>
      <c r="ALW11" s="38"/>
      <c r="ALX11" s="38"/>
      <c r="ALY11" s="38"/>
      <c r="ALZ11" s="38"/>
      <c r="AMA11" s="38"/>
      <c r="AMB11" s="38"/>
      <c r="AMC11" s="38"/>
      <c r="AMD11" s="38"/>
      <c r="AME11" s="38"/>
      <c r="AMF11" s="38"/>
      <c r="AMG11" s="38"/>
      <c r="AMH11" s="38"/>
      <c r="AMI11" s="38"/>
      <c r="AMJ11" s="38"/>
      <c r="AMK11" s="38"/>
      <c r="AML11" s="38"/>
      <c r="AMM11" s="38"/>
      <c r="AMN11" s="38"/>
      <c r="AMO11" s="38"/>
      <c r="AMP11" s="38"/>
      <c r="AMQ11" s="38"/>
      <c r="AMR11" s="38"/>
      <c r="AMS11" s="38"/>
      <c r="AMT11" s="38"/>
      <c r="AMU11" s="38"/>
      <c r="AMV11" s="38"/>
      <c r="AMW11" s="38"/>
      <c r="AMX11" s="38"/>
      <c r="AMY11" s="38"/>
      <c r="AMZ11" s="38"/>
      <c r="ANA11" s="38"/>
      <c r="ANB11" s="38"/>
      <c r="ANC11" s="38"/>
      <c r="AND11" s="38"/>
      <c r="ANE11" s="38"/>
      <c r="ANF11" s="38"/>
      <c r="ANG11" s="38"/>
      <c r="ANH11" s="38"/>
      <c r="ANI11" s="38"/>
      <c r="ANJ11" s="38"/>
      <c r="ANK11" s="38"/>
      <c r="ANL11" s="38"/>
    </row>
    <row r="12" spans="1:1052" s="445" customFormat="1" ht="15.75" customHeight="1" outlineLevel="1">
      <c r="A12" s="274"/>
      <c r="B12" s="742"/>
      <c r="C12" s="742"/>
      <c r="D12" s="310"/>
      <c r="E12" s="311"/>
      <c r="F12" s="313"/>
      <c r="G12" s="314"/>
      <c r="H12" s="322"/>
      <c r="I12" s="328" t="str">
        <f t="shared" si="0"/>
        <v/>
      </c>
      <c r="J12" s="96"/>
      <c r="K12" s="419"/>
      <c r="L12" s="262"/>
      <c r="M12" s="440" t="str">
        <f t="shared" si="2"/>
        <v/>
      </c>
      <c r="N12" s="134" t="str">
        <f t="shared" si="1"/>
        <v/>
      </c>
      <c r="O12" s="328" t="str">
        <f>IF(N12&lt;&gt;"",N12*$O$6,"")</f>
        <v/>
      </c>
      <c r="P12" s="102"/>
      <c r="Q12" s="441"/>
      <c r="R12" s="442"/>
      <c r="S12" s="443">
        <f>P12*$W$9</f>
        <v>0</v>
      </c>
      <c r="T12" s="102"/>
      <c r="U12" s="441"/>
      <c r="V12" s="442"/>
      <c r="W12" s="469">
        <f>T12*$W$9</f>
        <v>0</v>
      </c>
      <c r="X12" s="475">
        <f t="shared" si="3"/>
        <v>0</v>
      </c>
      <c r="Y12" s="838"/>
      <c r="Z12" s="681"/>
      <c r="AA12" s="444"/>
      <c r="AB12" s="444"/>
      <c r="AC12" s="444"/>
      <c r="AD12" s="444"/>
      <c r="AE12" s="444"/>
      <c r="AF12" s="444"/>
      <c r="AG12" s="444"/>
      <c r="AH12" s="444"/>
      <c r="AI12" s="444"/>
      <c r="AK12" s="446"/>
      <c r="AL12" s="446"/>
      <c r="AM12" s="446"/>
      <c r="AN12" s="446"/>
      <c r="AO12" s="446"/>
      <c r="AP12" s="446"/>
      <c r="AQ12" s="446"/>
      <c r="AR12" s="446"/>
      <c r="AS12" s="446"/>
      <c r="AT12" s="446"/>
      <c r="AU12" s="447"/>
      <c r="AV12" s="447"/>
      <c r="AW12" s="447"/>
      <c r="AX12" s="447"/>
      <c r="AY12" s="447"/>
      <c r="AZ12" s="447"/>
      <c r="BA12" s="447"/>
      <c r="BB12" s="447"/>
      <c r="BC12" s="447"/>
      <c r="BD12" s="447"/>
      <c r="BE12" s="447"/>
      <c r="BF12" s="447"/>
      <c r="BG12" s="447"/>
      <c r="BH12" s="447"/>
      <c r="BI12" s="447"/>
      <c r="BJ12" s="447"/>
      <c r="BK12" s="447"/>
    </row>
    <row r="13" spans="1:1052" ht="15.75" customHeight="1" outlineLevel="1">
      <c r="A13" s="426"/>
      <c r="B13" s="742"/>
      <c r="C13" s="742"/>
      <c r="D13" s="427"/>
      <c r="E13" s="428"/>
      <c r="F13" s="430"/>
      <c r="G13" s="431"/>
      <c r="H13" s="324"/>
      <c r="I13" s="432" t="str">
        <f>IF(G13&gt;0,G13*H13,"")</f>
        <v/>
      </c>
      <c r="J13" s="433"/>
      <c r="K13" s="434"/>
      <c r="L13" s="435"/>
      <c r="M13" s="333" t="str">
        <f t="shared" si="2"/>
        <v/>
      </c>
      <c r="N13" s="286" t="str">
        <f>IF(G13&lt;&gt;"",G13,"")</f>
        <v/>
      </c>
      <c r="O13" s="432" t="str">
        <f>IF(N13&lt;&gt;"",N13*$O$7,"")</f>
        <v/>
      </c>
      <c r="P13" s="436"/>
      <c r="Q13" s="437"/>
      <c r="R13" s="438"/>
      <c r="S13" s="439">
        <f>P13*$W$7</f>
        <v>0</v>
      </c>
      <c r="T13" s="436"/>
      <c r="U13" s="437"/>
      <c r="V13" s="438"/>
      <c r="W13" s="470">
        <f>T13*$W$7</f>
        <v>0</v>
      </c>
      <c r="X13" s="475">
        <f t="shared" si="3"/>
        <v>0</v>
      </c>
      <c r="Y13" s="838"/>
      <c r="Z13" s="681"/>
      <c r="AA13"/>
      <c r="AB13"/>
      <c r="AC13"/>
      <c r="AD13"/>
      <c r="AE13"/>
      <c r="AF13"/>
      <c r="AG13"/>
      <c r="AH13"/>
      <c r="AI13"/>
      <c r="AJ13" s="38"/>
      <c r="AK13" s="40"/>
      <c r="AL13" s="40"/>
      <c r="AM13" s="40"/>
      <c r="AN13" s="40"/>
      <c r="AO13" s="40"/>
      <c r="AP13" s="40"/>
      <c r="AQ13" s="40"/>
      <c r="AR13" s="40"/>
      <c r="AS13" s="40"/>
      <c r="AT13" s="40"/>
      <c r="AU13" s="41"/>
      <c r="AV13" s="41"/>
      <c r="AW13" s="41"/>
      <c r="AX13" s="41"/>
      <c r="AY13" s="41"/>
      <c r="AZ13" s="41"/>
      <c r="BA13" s="41"/>
      <c r="BB13" s="41"/>
      <c r="BC13" s="41"/>
      <c r="BD13" s="41"/>
      <c r="BE13" s="41"/>
      <c r="BF13" s="41"/>
      <c r="BG13" s="41"/>
      <c r="BH13" s="41"/>
      <c r="BI13" s="41"/>
      <c r="BJ13" s="41"/>
      <c r="BK13" s="41"/>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c r="LL13" s="38"/>
      <c r="LM13" s="38"/>
      <c r="LN13" s="38"/>
      <c r="LO13" s="38"/>
      <c r="LP13" s="38"/>
      <c r="LQ13" s="38"/>
      <c r="LR13" s="38"/>
      <c r="LS13" s="38"/>
      <c r="LT13" s="38"/>
      <c r="LU13" s="38"/>
      <c r="LV13" s="38"/>
      <c r="LW13" s="38"/>
      <c r="LX13" s="38"/>
      <c r="LY13" s="38"/>
      <c r="LZ13" s="38"/>
      <c r="MA13" s="38"/>
      <c r="MB13" s="38"/>
      <c r="MC13" s="38"/>
      <c r="MD13" s="38"/>
      <c r="ME13" s="38"/>
      <c r="MF13" s="38"/>
      <c r="MG13" s="38"/>
      <c r="MH13" s="38"/>
      <c r="MI13" s="38"/>
      <c r="MJ13" s="38"/>
      <c r="MK13" s="38"/>
      <c r="ML13" s="38"/>
      <c r="MM13" s="38"/>
      <c r="MN13" s="38"/>
      <c r="MO13" s="38"/>
      <c r="MP13" s="38"/>
      <c r="MQ13" s="38"/>
      <c r="MR13" s="38"/>
      <c r="MS13" s="38"/>
      <c r="MT13" s="38"/>
      <c r="MU13" s="38"/>
      <c r="MV13" s="38"/>
      <c r="MW13" s="38"/>
      <c r="MX13" s="38"/>
      <c r="MY13" s="38"/>
      <c r="MZ13" s="38"/>
      <c r="NA13" s="38"/>
      <c r="NB13" s="38"/>
      <c r="NC13" s="38"/>
      <c r="ND13" s="38"/>
      <c r="NE13" s="38"/>
      <c r="NF13" s="38"/>
      <c r="NG13" s="38"/>
      <c r="NH13" s="38"/>
      <c r="NI13" s="38"/>
      <c r="NJ13" s="38"/>
      <c r="NK13" s="38"/>
      <c r="NL13" s="38"/>
      <c r="NM13" s="38"/>
      <c r="NN13" s="38"/>
      <c r="NO13" s="38"/>
      <c r="NP13" s="38"/>
      <c r="NQ13" s="38"/>
      <c r="NR13" s="38"/>
      <c r="NS13" s="38"/>
      <c r="NT13" s="38"/>
      <c r="NU13" s="38"/>
      <c r="NV13" s="38"/>
      <c r="NW13" s="38"/>
      <c r="NX13" s="38"/>
      <c r="NY13" s="38"/>
      <c r="NZ13" s="38"/>
      <c r="OA13" s="38"/>
      <c r="OB13" s="38"/>
      <c r="OC13" s="38"/>
      <c r="OD13" s="38"/>
      <c r="OE13" s="38"/>
      <c r="OF13" s="38"/>
      <c r="OG13" s="38"/>
      <c r="OH13" s="38"/>
      <c r="OI13" s="38"/>
      <c r="OJ13" s="38"/>
      <c r="OK13" s="38"/>
      <c r="OL13" s="38"/>
      <c r="OM13" s="38"/>
      <c r="ON13" s="38"/>
      <c r="OO13" s="38"/>
      <c r="OP13" s="38"/>
      <c r="OQ13" s="38"/>
      <c r="OR13" s="38"/>
      <c r="OS13" s="38"/>
      <c r="OT13" s="38"/>
      <c r="OU13" s="38"/>
      <c r="OV13" s="38"/>
      <c r="OW13" s="38"/>
      <c r="OX13" s="38"/>
      <c r="OY13" s="38"/>
      <c r="OZ13" s="38"/>
      <c r="PA13" s="38"/>
      <c r="PB13" s="38"/>
      <c r="PC13" s="38"/>
      <c r="PD13" s="38"/>
      <c r="PE13" s="38"/>
      <c r="PF13" s="38"/>
      <c r="PG13" s="38"/>
      <c r="PH13" s="38"/>
      <c r="PI13" s="38"/>
      <c r="PJ13" s="38"/>
      <c r="PK13" s="38"/>
      <c r="PL13" s="38"/>
      <c r="PM13" s="38"/>
      <c r="PN13" s="38"/>
      <c r="PO13" s="38"/>
      <c r="PP13" s="38"/>
      <c r="PQ13" s="38"/>
      <c r="PR13" s="38"/>
      <c r="PS13" s="38"/>
      <c r="PT13" s="38"/>
      <c r="PU13" s="38"/>
      <c r="PV13" s="38"/>
      <c r="PW13" s="38"/>
      <c r="PX13" s="38"/>
      <c r="PY13" s="38"/>
      <c r="PZ13" s="38"/>
      <c r="QA13" s="38"/>
      <c r="QB13" s="38"/>
      <c r="QC13" s="38"/>
      <c r="QD13" s="38"/>
      <c r="QE13" s="38"/>
      <c r="QF13" s="38"/>
      <c r="QG13" s="38"/>
      <c r="QH13" s="38"/>
      <c r="QI13" s="38"/>
      <c r="QJ13" s="38"/>
      <c r="QK13" s="38"/>
      <c r="QL13" s="38"/>
      <c r="QM13" s="38"/>
      <c r="QN13" s="38"/>
      <c r="QO13" s="38"/>
      <c r="QP13" s="38"/>
      <c r="QQ13" s="38"/>
      <c r="QR13" s="38"/>
      <c r="QS13" s="38"/>
      <c r="QT13" s="38"/>
      <c r="QU13" s="38"/>
      <c r="QV13" s="38"/>
      <c r="QW13" s="38"/>
      <c r="QX13" s="38"/>
      <c r="QY13" s="38"/>
      <c r="QZ13" s="38"/>
      <c r="RA13" s="38"/>
      <c r="RB13" s="38"/>
      <c r="RC13" s="38"/>
      <c r="RD13" s="38"/>
      <c r="RE13" s="38"/>
      <c r="RF13" s="38"/>
      <c r="RG13" s="38"/>
      <c r="RH13" s="38"/>
      <c r="RI13" s="38"/>
      <c r="RJ13" s="38"/>
      <c r="RK13" s="38"/>
      <c r="RL13" s="38"/>
      <c r="RM13" s="38"/>
      <c r="RN13" s="38"/>
      <c r="RO13" s="38"/>
      <c r="RP13" s="38"/>
      <c r="RQ13" s="38"/>
      <c r="RR13" s="38"/>
      <c r="RS13" s="38"/>
      <c r="RT13" s="38"/>
      <c r="RU13" s="38"/>
      <c r="RV13" s="38"/>
      <c r="RW13" s="38"/>
      <c r="RX13" s="38"/>
      <c r="RY13" s="38"/>
      <c r="RZ13" s="38"/>
      <c r="SA13" s="38"/>
      <c r="SB13" s="38"/>
      <c r="SC13" s="38"/>
      <c r="SD13" s="38"/>
      <c r="SE13" s="38"/>
      <c r="SF13" s="38"/>
      <c r="SG13" s="38"/>
      <c r="SH13" s="38"/>
      <c r="SI13" s="38"/>
      <c r="SJ13" s="38"/>
      <c r="SK13" s="38"/>
      <c r="SL13" s="38"/>
      <c r="SM13" s="38"/>
      <c r="SN13" s="38"/>
      <c r="SO13" s="38"/>
      <c r="SP13" s="38"/>
      <c r="SQ13" s="38"/>
      <c r="SR13" s="38"/>
      <c r="SS13" s="38"/>
      <c r="ST13" s="38"/>
      <c r="SU13" s="38"/>
      <c r="SV13" s="38"/>
      <c r="SW13" s="38"/>
      <c r="SX13" s="38"/>
      <c r="SY13" s="38"/>
      <c r="SZ13" s="38"/>
      <c r="TA13" s="38"/>
      <c r="TB13" s="38"/>
      <c r="TC13" s="38"/>
      <c r="TD13" s="38"/>
      <c r="TE13" s="38"/>
      <c r="TF13" s="38"/>
      <c r="TG13" s="38"/>
      <c r="TH13" s="38"/>
      <c r="TI13" s="38"/>
      <c r="TJ13" s="38"/>
      <c r="TK13" s="38"/>
      <c r="TL13" s="38"/>
      <c r="TM13" s="38"/>
      <c r="TN13" s="38"/>
      <c r="TO13" s="38"/>
      <c r="TP13" s="38"/>
      <c r="TQ13" s="38"/>
      <c r="TR13" s="38"/>
      <c r="TS13" s="38"/>
      <c r="TT13" s="38"/>
      <c r="TU13" s="38"/>
      <c r="TV13" s="38"/>
      <c r="TW13" s="38"/>
      <c r="TX13" s="38"/>
      <c r="TY13" s="38"/>
      <c r="TZ13" s="38"/>
      <c r="UA13" s="38"/>
      <c r="UB13" s="38"/>
      <c r="UC13" s="38"/>
      <c r="UD13" s="38"/>
      <c r="UE13" s="38"/>
      <c r="UF13" s="38"/>
      <c r="UG13" s="38"/>
      <c r="UH13" s="38"/>
      <c r="UI13" s="38"/>
      <c r="UJ13" s="38"/>
      <c r="UK13" s="38"/>
      <c r="UL13" s="38"/>
      <c r="UM13" s="38"/>
      <c r="UN13" s="38"/>
      <c r="UO13" s="38"/>
      <c r="UP13" s="38"/>
      <c r="UQ13" s="38"/>
      <c r="UR13" s="38"/>
      <c r="US13" s="38"/>
      <c r="UT13" s="38"/>
      <c r="UU13" s="38"/>
      <c r="UV13" s="38"/>
      <c r="UW13" s="38"/>
      <c r="UX13" s="38"/>
      <c r="UY13" s="38"/>
      <c r="UZ13" s="38"/>
      <c r="VA13" s="38"/>
      <c r="VB13" s="38"/>
      <c r="VC13" s="38"/>
      <c r="VD13" s="38"/>
      <c r="VE13" s="38"/>
      <c r="VF13" s="38"/>
      <c r="VG13" s="38"/>
      <c r="VH13" s="38"/>
      <c r="VI13" s="38"/>
      <c r="VJ13" s="38"/>
      <c r="VK13" s="38"/>
      <c r="VL13" s="38"/>
      <c r="VM13" s="38"/>
      <c r="VN13" s="38"/>
      <c r="VO13" s="38"/>
      <c r="VP13" s="38"/>
      <c r="VQ13" s="38"/>
      <c r="VR13" s="38"/>
      <c r="VS13" s="38"/>
      <c r="VT13" s="38"/>
      <c r="VU13" s="38"/>
      <c r="VV13" s="38"/>
      <c r="VW13" s="38"/>
      <c r="VX13" s="38"/>
      <c r="VY13" s="38"/>
      <c r="VZ13" s="38"/>
      <c r="WA13" s="38"/>
      <c r="WB13" s="38"/>
      <c r="WC13" s="38"/>
      <c r="WD13" s="38"/>
      <c r="WE13" s="38"/>
      <c r="WF13" s="38"/>
      <c r="WG13" s="38"/>
      <c r="WH13" s="38"/>
      <c r="WI13" s="38"/>
      <c r="WJ13" s="38"/>
      <c r="WK13" s="38"/>
      <c r="WL13" s="38"/>
      <c r="WM13" s="38"/>
      <c r="WN13" s="38"/>
      <c r="WO13" s="38"/>
      <c r="WP13" s="38"/>
      <c r="WQ13" s="38"/>
      <c r="WR13" s="38"/>
      <c r="WS13" s="38"/>
      <c r="WT13" s="38"/>
      <c r="WU13" s="38"/>
      <c r="WV13" s="38"/>
      <c r="WW13" s="38"/>
      <c r="WX13" s="38"/>
      <c r="WY13" s="38"/>
      <c r="WZ13" s="38"/>
      <c r="XA13" s="38"/>
      <c r="XB13" s="38"/>
      <c r="XC13" s="38"/>
      <c r="XD13" s="38"/>
      <c r="XE13" s="38"/>
      <c r="XF13" s="38"/>
      <c r="XG13" s="38"/>
      <c r="XH13" s="38"/>
      <c r="XI13" s="38"/>
      <c r="XJ13" s="38"/>
      <c r="XK13" s="38"/>
      <c r="XL13" s="38"/>
      <c r="XM13" s="38"/>
      <c r="XN13" s="38"/>
      <c r="XO13" s="38"/>
      <c r="XP13" s="38"/>
      <c r="XQ13" s="38"/>
      <c r="XR13" s="38"/>
      <c r="XS13" s="38"/>
      <c r="XT13" s="38"/>
      <c r="XU13" s="38"/>
      <c r="XV13" s="38"/>
      <c r="XW13" s="38"/>
      <c r="XX13" s="38"/>
      <c r="XY13" s="38"/>
      <c r="XZ13" s="38"/>
      <c r="YA13" s="38"/>
      <c r="YB13" s="38"/>
      <c r="YC13" s="38"/>
      <c r="YD13" s="38"/>
      <c r="YE13" s="38"/>
      <c r="YF13" s="38"/>
      <c r="YG13" s="38"/>
      <c r="YH13" s="38"/>
      <c r="YI13" s="38"/>
      <c r="YJ13" s="38"/>
      <c r="YK13" s="38"/>
      <c r="YL13" s="38"/>
      <c r="YM13" s="38"/>
      <c r="YN13" s="38"/>
      <c r="YO13" s="38"/>
      <c r="YP13" s="38"/>
      <c r="YQ13" s="38"/>
      <c r="YR13" s="38"/>
      <c r="YS13" s="38"/>
      <c r="YT13" s="38"/>
      <c r="YU13" s="38"/>
      <c r="YV13" s="38"/>
      <c r="YW13" s="38"/>
      <c r="YX13" s="38"/>
      <c r="YY13" s="38"/>
      <c r="YZ13" s="38"/>
      <c r="ZA13" s="38"/>
      <c r="ZB13" s="38"/>
      <c r="ZC13" s="38"/>
      <c r="ZD13" s="38"/>
      <c r="ZE13" s="38"/>
      <c r="ZF13" s="38"/>
      <c r="ZG13" s="38"/>
      <c r="ZH13" s="38"/>
      <c r="ZI13" s="38"/>
      <c r="ZJ13" s="38"/>
      <c r="ZK13" s="38"/>
      <c r="ZL13" s="38"/>
      <c r="ZM13" s="38"/>
      <c r="ZN13" s="38"/>
      <c r="ZO13" s="38"/>
      <c r="ZP13" s="38"/>
      <c r="ZQ13" s="38"/>
      <c r="ZR13" s="38"/>
      <c r="ZS13" s="38"/>
      <c r="ZT13" s="38"/>
      <c r="ZU13" s="38"/>
      <c r="ZV13" s="38"/>
      <c r="ZW13" s="38"/>
      <c r="ZX13" s="38"/>
      <c r="ZY13" s="38"/>
      <c r="ZZ13" s="38"/>
      <c r="AAA13" s="38"/>
      <c r="AAB13" s="38"/>
      <c r="AAC13" s="38"/>
      <c r="AAD13" s="38"/>
      <c r="AAE13" s="38"/>
      <c r="AAF13" s="38"/>
      <c r="AAG13" s="38"/>
      <c r="AAH13" s="38"/>
      <c r="AAI13" s="38"/>
      <c r="AAJ13" s="38"/>
      <c r="AAK13" s="38"/>
      <c r="AAL13" s="38"/>
      <c r="AAM13" s="38"/>
      <c r="AAN13" s="38"/>
      <c r="AAO13" s="38"/>
      <c r="AAP13" s="38"/>
      <c r="AAQ13" s="38"/>
      <c r="AAR13" s="38"/>
      <c r="AAS13" s="38"/>
      <c r="AAT13" s="38"/>
      <c r="AAU13" s="38"/>
      <c r="AAV13" s="38"/>
      <c r="AAW13" s="38"/>
      <c r="AAX13" s="38"/>
      <c r="AAY13" s="38"/>
      <c r="AAZ13" s="38"/>
      <c r="ABA13" s="38"/>
      <c r="ABB13" s="38"/>
      <c r="ABC13" s="38"/>
      <c r="ABD13" s="38"/>
      <c r="ABE13" s="38"/>
      <c r="ABF13" s="38"/>
      <c r="ABG13" s="38"/>
      <c r="ABH13" s="38"/>
      <c r="ABI13" s="38"/>
      <c r="ABJ13" s="38"/>
      <c r="ABK13" s="38"/>
      <c r="ABL13" s="38"/>
      <c r="ABM13" s="38"/>
      <c r="ABN13" s="38"/>
      <c r="ABO13" s="38"/>
      <c r="ABP13" s="38"/>
      <c r="ABQ13" s="38"/>
      <c r="ABR13" s="38"/>
      <c r="ABS13" s="38"/>
      <c r="ABT13" s="38"/>
      <c r="ABU13" s="38"/>
      <c r="ABV13" s="38"/>
      <c r="ABW13" s="38"/>
      <c r="ABX13" s="38"/>
      <c r="ABY13" s="38"/>
      <c r="ABZ13" s="38"/>
      <c r="ACA13" s="38"/>
      <c r="ACB13" s="38"/>
      <c r="ACC13" s="38"/>
      <c r="ACD13" s="38"/>
      <c r="ACE13" s="38"/>
      <c r="ACF13" s="38"/>
      <c r="ACG13" s="38"/>
      <c r="ACH13" s="38"/>
      <c r="ACI13" s="38"/>
      <c r="ACJ13" s="38"/>
      <c r="ACK13" s="38"/>
      <c r="ACL13" s="38"/>
      <c r="ACM13" s="38"/>
      <c r="ACN13" s="38"/>
      <c r="ACO13" s="38"/>
      <c r="ACP13" s="38"/>
      <c r="ACQ13" s="38"/>
      <c r="ACR13" s="38"/>
      <c r="ACS13" s="38"/>
      <c r="ACT13" s="38"/>
      <c r="ACU13" s="38"/>
      <c r="ACV13" s="38"/>
      <c r="ACW13" s="38"/>
      <c r="ACX13" s="38"/>
      <c r="ACY13" s="38"/>
      <c r="ACZ13" s="38"/>
      <c r="ADA13" s="38"/>
      <c r="ADB13" s="38"/>
      <c r="ADC13" s="38"/>
      <c r="ADD13" s="38"/>
      <c r="ADE13" s="38"/>
      <c r="ADF13" s="38"/>
      <c r="ADG13" s="38"/>
      <c r="ADH13" s="38"/>
      <c r="ADI13" s="38"/>
      <c r="ADJ13" s="38"/>
      <c r="ADK13" s="38"/>
      <c r="ADL13" s="38"/>
      <c r="ADM13" s="38"/>
      <c r="ADN13" s="38"/>
      <c r="ADO13" s="38"/>
      <c r="ADP13" s="38"/>
      <c r="ADQ13" s="38"/>
      <c r="ADR13" s="38"/>
      <c r="ADS13" s="38"/>
      <c r="ADT13" s="38"/>
      <c r="ADU13" s="38"/>
      <c r="ADV13" s="38"/>
      <c r="ADW13" s="38"/>
      <c r="ADX13" s="38"/>
      <c r="ADY13" s="38"/>
      <c r="ADZ13" s="38"/>
      <c r="AEA13" s="38"/>
      <c r="AEB13" s="38"/>
      <c r="AEC13" s="38"/>
      <c r="AED13" s="38"/>
      <c r="AEE13" s="38"/>
      <c r="AEF13" s="38"/>
      <c r="AEG13" s="38"/>
      <c r="AEH13" s="38"/>
      <c r="AEI13" s="38"/>
      <c r="AEJ13" s="38"/>
      <c r="AEK13" s="38"/>
      <c r="AEL13" s="38"/>
      <c r="AEM13" s="38"/>
      <c r="AEN13" s="38"/>
      <c r="AEO13" s="38"/>
      <c r="AEP13" s="38"/>
      <c r="AEQ13" s="38"/>
      <c r="AER13" s="38"/>
      <c r="AES13" s="38"/>
      <c r="AET13" s="38"/>
      <c r="AEU13" s="38"/>
      <c r="AEV13" s="38"/>
      <c r="AEW13" s="38"/>
      <c r="AEX13" s="38"/>
      <c r="AEY13" s="38"/>
      <c r="AEZ13" s="38"/>
      <c r="AFA13" s="38"/>
      <c r="AFB13" s="38"/>
      <c r="AFC13" s="38"/>
      <c r="AFD13" s="38"/>
      <c r="AFE13" s="38"/>
      <c r="AFF13" s="38"/>
      <c r="AFG13" s="38"/>
      <c r="AFH13" s="38"/>
      <c r="AFI13" s="38"/>
      <c r="AFJ13" s="38"/>
      <c r="AFK13" s="38"/>
      <c r="AFL13" s="38"/>
      <c r="AFM13" s="38"/>
      <c r="AFN13" s="38"/>
      <c r="AFO13" s="38"/>
      <c r="AFP13" s="38"/>
      <c r="AFQ13" s="38"/>
      <c r="AFR13" s="38"/>
      <c r="AFS13" s="38"/>
      <c r="AFT13" s="38"/>
      <c r="AFU13" s="38"/>
      <c r="AFV13" s="38"/>
      <c r="AFW13" s="38"/>
      <c r="AFX13" s="38"/>
      <c r="AFY13" s="38"/>
      <c r="AFZ13" s="38"/>
      <c r="AGA13" s="38"/>
      <c r="AGB13" s="38"/>
      <c r="AGC13" s="38"/>
      <c r="AGD13" s="38"/>
      <c r="AGE13" s="38"/>
      <c r="AGF13" s="38"/>
      <c r="AGG13" s="38"/>
      <c r="AGH13" s="38"/>
      <c r="AGI13" s="38"/>
      <c r="AGJ13" s="38"/>
      <c r="AGK13" s="38"/>
      <c r="AGL13" s="38"/>
      <c r="AGM13" s="38"/>
      <c r="AGN13" s="38"/>
      <c r="AGO13" s="38"/>
      <c r="AGP13" s="38"/>
      <c r="AGQ13" s="38"/>
      <c r="AGR13" s="38"/>
      <c r="AGS13" s="38"/>
      <c r="AGT13" s="38"/>
      <c r="AGU13" s="38"/>
      <c r="AGV13" s="38"/>
      <c r="AGW13" s="38"/>
      <c r="AGX13" s="38"/>
      <c r="AGY13" s="38"/>
      <c r="AGZ13" s="38"/>
      <c r="AHA13" s="38"/>
      <c r="AHB13" s="38"/>
      <c r="AHC13" s="38"/>
      <c r="AHD13" s="38"/>
      <c r="AHE13" s="38"/>
      <c r="AHF13" s="38"/>
      <c r="AHG13" s="38"/>
      <c r="AHH13" s="38"/>
      <c r="AHI13" s="38"/>
      <c r="AHJ13" s="38"/>
      <c r="AHK13" s="38"/>
      <c r="AHL13" s="38"/>
      <c r="AHM13" s="38"/>
      <c r="AHN13" s="38"/>
      <c r="AHO13" s="38"/>
      <c r="AHP13" s="38"/>
      <c r="AHQ13" s="38"/>
      <c r="AHR13" s="38"/>
      <c r="AHS13" s="38"/>
      <c r="AHT13" s="38"/>
      <c r="AHU13" s="38"/>
      <c r="AHV13" s="38"/>
      <c r="AHW13" s="38"/>
      <c r="AHX13" s="38"/>
      <c r="AHY13" s="38"/>
      <c r="AHZ13" s="38"/>
      <c r="AIA13" s="38"/>
      <c r="AIB13" s="38"/>
      <c r="AIC13" s="38"/>
      <c r="AID13" s="38"/>
      <c r="AIE13" s="38"/>
      <c r="AIF13" s="38"/>
      <c r="AIG13" s="38"/>
      <c r="AIH13" s="38"/>
      <c r="AII13" s="38"/>
      <c r="AIJ13" s="38"/>
      <c r="AIK13" s="38"/>
      <c r="AIL13" s="38"/>
      <c r="AIM13" s="38"/>
      <c r="AIN13" s="38"/>
      <c r="AIO13" s="38"/>
      <c r="AIP13" s="38"/>
      <c r="AIQ13" s="38"/>
      <c r="AIR13" s="38"/>
      <c r="AIS13" s="38"/>
      <c r="AIT13" s="38"/>
      <c r="AIU13" s="38"/>
      <c r="AIV13" s="38"/>
      <c r="AIW13" s="38"/>
      <c r="AIX13" s="38"/>
      <c r="AIY13" s="38"/>
      <c r="AIZ13" s="38"/>
      <c r="AJA13" s="38"/>
      <c r="AJB13" s="38"/>
      <c r="AJC13" s="38"/>
      <c r="AJD13" s="38"/>
      <c r="AJE13" s="38"/>
      <c r="AJF13" s="38"/>
      <c r="AJG13" s="38"/>
      <c r="AJH13" s="38"/>
      <c r="AJI13" s="38"/>
      <c r="AJJ13" s="38"/>
      <c r="AJK13" s="38"/>
      <c r="AJL13" s="38"/>
      <c r="AJM13" s="38"/>
      <c r="AJN13" s="38"/>
      <c r="AJO13" s="38"/>
      <c r="AJP13" s="38"/>
      <c r="AJQ13" s="38"/>
      <c r="AJR13" s="38"/>
      <c r="AJS13" s="38"/>
      <c r="AJT13" s="38"/>
      <c r="AJU13" s="38"/>
      <c r="AJV13" s="38"/>
      <c r="AJW13" s="38"/>
      <c r="AJX13" s="38"/>
      <c r="AJY13" s="38"/>
      <c r="AJZ13" s="38"/>
      <c r="AKA13" s="38"/>
      <c r="AKB13" s="38"/>
      <c r="AKC13" s="38"/>
      <c r="AKD13" s="38"/>
      <c r="AKE13" s="38"/>
      <c r="AKF13" s="38"/>
      <c r="AKG13" s="38"/>
      <c r="AKH13" s="38"/>
      <c r="AKI13" s="38"/>
      <c r="AKJ13" s="38"/>
      <c r="AKK13" s="38"/>
      <c r="AKL13" s="38"/>
      <c r="AKM13" s="38"/>
      <c r="AKN13" s="38"/>
      <c r="AKO13" s="38"/>
      <c r="AKP13" s="38"/>
      <c r="AKQ13" s="38"/>
      <c r="AKR13" s="38"/>
      <c r="AKS13" s="38"/>
      <c r="AKT13" s="38"/>
      <c r="AKU13" s="38"/>
      <c r="AKV13" s="38"/>
      <c r="AKW13" s="38"/>
      <c r="AKX13" s="38"/>
      <c r="AKY13" s="38"/>
      <c r="AKZ13" s="38"/>
      <c r="ALA13" s="38"/>
      <c r="ALB13" s="38"/>
      <c r="ALC13" s="38"/>
      <c r="ALD13" s="38"/>
      <c r="ALE13" s="38"/>
      <c r="ALF13" s="38"/>
      <c r="ALG13" s="38"/>
      <c r="ALH13" s="38"/>
      <c r="ALI13" s="38"/>
      <c r="ALJ13" s="38"/>
      <c r="ALK13" s="38"/>
      <c r="ALL13" s="38"/>
      <c r="ALM13" s="38"/>
      <c r="ALN13" s="38"/>
      <c r="ALO13" s="38"/>
      <c r="ALP13" s="38"/>
      <c r="ALQ13" s="38"/>
      <c r="ALR13" s="38"/>
      <c r="ALS13" s="38"/>
      <c r="ALT13" s="38"/>
      <c r="ALU13" s="38"/>
      <c r="ALV13" s="38"/>
      <c r="ALW13" s="38"/>
      <c r="ALX13" s="38"/>
      <c r="ALY13" s="38"/>
      <c r="ALZ13" s="38"/>
      <c r="AMA13" s="38"/>
      <c r="AMB13" s="38"/>
      <c r="AMC13" s="38"/>
      <c r="AMD13" s="38"/>
      <c r="AME13" s="38"/>
      <c r="AMF13" s="38"/>
      <c r="AMG13" s="38"/>
      <c r="AMH13" s="38"/>
      <c r="AMI13" s="38"/>
      <c r="AMJ13" s="38"/>
      <c r="AMK13" s="38"/>
      <c r="AML13" s="38"/>
      <c r="AMM13" s="38"/>
      <c r="AMN13" s="38"/>
      <c r="AMO13" s="38"/>
      <c r="AMP13" s="38"/>
      <c r="AMQ13" s="38"/>
      <c r="AMR13" s="38"/>
      <c r="AMS13" s="38"/>
      <c r="AMT13" s="38"/>
      <c r="AMU13" s="38"/>
      <c r="AMV13" s="38"/>
      <c r="AMW13" s="38"/>
      <c r="AMX13" s="38"/>
      <c r="AMY13" s="38"/>
      <c r="AMZ13" s="38"/>
      <c r="ANA13" s="38"/>
      <c r="ANB13" s="38"/>
      <c r="ANC13" s="38"/>
      <c r="AND13" s="38"/>
      <c r="ANE13" s="38"/>
      <c r="ANF13" s="38"/>
      <c r="ANG13" s="38"/>
      <c r="ANH13" s="38"/>
      <c r="ANI13" s="38"/>
      <c r="ANJ13" s="38"/>
      <c r="ANK13" s="38"/>
      <c r="ANL13" s="38"/>
    </row>
    <row r="14" spans="1:1052" ht="15" customHeight="1" outlineLevel="1">
      <c r="A14" s="274"/>
      <c r="B14" s="742"/>
      <c r="C14" s="742"/>
      <c r="D14" s="310"/>
      <c r="E14" s="311"/>
      <c r="F14" s="313"/>
      <c r="G14" s="314"/>
      <c r="H14" s="322"/>
      <c r="I14" s="328" t="str">
        <f t="shared" ref="I14:I18" si="4">IF(G14&gt;0,G14*H14,"")</f>
        <v/>
      </c>
      <c r="J14" s="96"/>
      <c r="K14" s="419"/>
      <c r="L14" s="264"/>
      <c r="M14" s="331" t="str">
        <f t="shared" si="2"/>
        <v/>
      </c>
      <c r="N14" s="134" t="str">
        <f t="shared" ref="N14:N18" si="5">IF(G14&lt;&gt;"",G14,"")</f>
        <v/>
      </c>
      <c r="O14" s="328" t="str">
        <f>IF(N14&lt;&gt;"",N14*$O$8,"")</f>
        <v/>
      </c>
      <c r="P14" s="102"/>
      <c r="Q14" s="109"/>
      <c r="R14" s="106"/>
      <c r="S14" s="99">
        <f>P14*$W$8</f>
        <v>0</v>
      </c>
      <c r="T14" s="102"/>
      <c r="U14" s="109"/>
      <c r="V14" s="106"/>
      <c r="W14" s="468">
        <f>T14*$W$8</f>
        <v>0</v>
      </c>
      <c r="X14" s="475">
        <f t="shared" si="3"/>
        <v>0</v>
      </c>
      <c r="Y14" s="838"/>
      <c r="Z14" s="681"/>
      <c r="AA14"/>
      <c r="AB14"/>
      <c r="AC14"/>
      <c r="AD14"/>
      <c r="AE14"/>
      <c r="AF14"/>
      <c r="AG14"/>
      <c r="AH14"/>
      <c r="AI14"/>
      <c r="AJ14" s="38"/>
      <c r="AK14" s="40"/>
      <c r="AL14" s="40"/>
      <c r="AM14" s="40"/>
      <c r="AN14" s="40"/>
      <c r="AO14" s="40"/>
      <c r="AP14" s="40"/>
      <c r="AQ14" s="40"/>
      <c r="AR14" s="40"/>
      <c r="AS14" s="40"/>
      <c r="AT14" s="40"/>
      <c r="AU14" s="41"/>
      <c r="AV14" s="41"/>
      <c r="AW14" s="41"/>
      <c r="AX14" s="41"/>
      <c r="AY14" s="41"/>
      <c r="AZ14" s="41"/>
      <c r="BA14" s="41"/>
      <c r="BB14" s="41"/>
      <c r="BC14" s="41"/>
      <c r="BD14" s="41"/>
      <c r="BE14" s="41"/>
      <c r="BF14" s="41"/>
      <c r="BG14" s="41"/>
      <c r="BH14" s="41"/>
      <c r="BI14" s="41"/>
      <c r="BJ14" s="41"/>
      <c r="BK14" s="41"/>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row>
    <row r="15" spans="1:1052" s="90" customFormat="1" ht="15.75" customHeight="1" outlineLevel="1" thickBot="1">
      <c r="A15" s="275"/>
      <c r="B15" s="743"/>
      <c r="C15" s="743"/>
      <c r="D15" s="317"/>
      <c r="E15" s="315"/>
      <c r="F15" s="319"/>
      <c r="G15" s="320"/>
      <c r="H15" s="323"/>
      <c r="I15" s="329" t="str">
        <f t="shared" si="4"/>
        <v/>
      </c>
      <c r="J15" s="96"/>
      <c r="K15" s="419"/>
      <c r="L15" s="262"/>
      <c r="M15" s="332" t="str">
        <f t="shared" si="2"/>
        <v/>
      </c>
      <c r="N15" s="325" t="str">
        <f t="shared" si="5"/>
        <v/>
      </c>
      <c r="O15" s="329" t="str">
        <f>IF(N15&lt;&gt;"",N15*$O$9,"")</f>
        <v/>
      </c>
      <c r="P15" s="102"/>
      <c r="Q15" s="110"/>
      <c r="R15" s="107"/>
      <c r="S15" s="100">
        <f>P15*$W$9</f>
        <v>0</v>
      </c>
      <c r="T15" s="102"/>
      <c r="U15" s="110"/>
      <c r="V15" s="107"/>
      <c r="W15" s="471">
        <f>T15*$W$9</f>
        <v>0</v>
      </c>
      <c r="X15" s="476">
        <f t="shared" si="3"/>
        <v>0</v>
      </c>
      <c r="Y15" s="839"/>
      <c r="Z15" s="682"/>
      <c r="AA15"/>
      <c r="AB15"/>
      <c r="AC15"/>
      <c r="AD15"/>
      <c r="AE15"/>
      <c r="AF15"/>
      <c r="AG15"/>
      <c r="AH15"/>
      <c r="AI15"/>
      <c r="AK15" s="40"/>
      <c r="AL15" s="40"/>
      <c r="AM15" s="40"/>
      <c r="AN15" s="40"/>
      <c r="AO15" s="40"/>
      <c r="AP15" s="40"/>
      <c r="AQ15" s="40"/>
      <c r="AR15" s="40"/>
      <c r="AS15" s="40"/>
      <c r="AT15" s="40"/>
      <c r="AU15" s="91"/>
      <c r="AV15" s="91"/>
      <c r="AW15" s="91"/>
      <c r="AX15" s="91"/>
      <c r="AY15" s="91"/>
      <c r="AZ15" s="91"/>
      <c r="BA15" s="91"/>
      <c r="BB15" s="91"/>
      <c r="BC15" s="91"/>
      <c r="BD15" s="91"/>
      <c r="BE15" s="91"/>
      <c r="BF15" s="91"/>
      <c r="BG15" s="91"/>
      <c r="BH15" s="91"/>
      <c r="BI15" s="91"/>
      <c r="BJ15" s="91"/>
      <c r="BK15" s="91"/>
    </row>
    <row r="16" spans="1:1052" ht="15" customHeight="1" outlineLevel="1">
      <c r="A16" s="273"/>
      <c r="B16" s="741"/>
      <c r="C16" s="741"/>
      <c r="D16" s="305"/>
      <c r="E16" s="306"/>
      <c r="F16" s="308"/>
      <c r="G16" s="309"/>
      <c r="H16" s="324"/>
      <c r="I16" s="327" t="str">
        <f t="shared" si="4"/>
        <v/>
      </c>
      <c r="J16" s="265"/>
      <c r="K16" s="418"/>
      <c r="L16" s="263"/>
      <c r="M16" s="333" t="str">
        <f t="shared" si="2"/>
        <v/>
      </c>
      <c r="N16" s="286" t="str">
        <f t="shared" si="5"/>
        <v/>
      </c>
      <c r="O16" s="327" t="str">
        <f>IF(N16&lt;&gt;"",N16*$O$4,"")</f>
        <v/>
      </c>
      <c r="P16" s="101"/>
      <c r="Q16" s="108"/>
      <c r="R16" s="105"/>
      <c r="S16" s="287">
        <f>P16*$W$7</f>
        <v>0</v>
      </c>
      <c r="T16" s="101"/>
      <c r="U16" s="108"/>
      <c r="V16" s="105"/>
      <c r="W16" s="467">
        <f>T16*$W$7</f>
        <v>0</v>
      </c>
      <c r="X16" s="474">
        <f>S16+W16</f>
        <v>0</v>
      </c>
      <c r="Y16" s="837">
        <f>SUM(I16:I21,O16:O21,M16:M21,S16:S21,W16:W21)</f>
        <v>0</v>
      </c>
      <c r="Z16" s="680"/>
      <c r="AA16"/>
      <c r="AB16"/>
      <c r="AC16"/>
      <c r="AD16"/>
      <c r="AE16"/>
      <c r="AF16"/>
      <c r="AG16"/>
      <c r="AH16"/>
      <c r="AI16"/>
      <c r="AJ16" s="38"/>
      <c r="AK16" s="40"/>
      <c r="AL16" s="40"/>
      <c r="AM16" s="40"/>
      <c r="AN16" s="40"/>
      <c r="AO16" s="40"/>
      <c r="AP16" s="40"/>
      <c r="AQ16" s="40"/>
      <c r="AR16" s="40"/>
      <c r="AS16" s="40"/>
      <c r="AT16" s="40"/>
      <c r="AU16" s="41"/>
      <c r="AV16" s="41"/>
      <c r="AW16" s="41"/>
      <c r="AX16" s="41"/>
      <c r="AY16" s="41"/>
      <c r="AZ16" s="41"/>
      <c r="BA16" s="41"/>
      <c r="BB16" s="41"/>
      <c r="BC16" s="41"/>
      <c r="BD16" s="41"/>
      <c r="BE16" s="41"/>
      <c r="BF16" s="41"/>
      <c r="BG16" s="41"/>
      <c r="BH16" s="41"/>
      <c r="BI16" s="41"/>
      <c r="BJ16" s="41"/>
      <c r="BK16" s="41"/>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c r="OR16" s="38"/>
      <c r="OS16" s="38"/>
      <c r="OT16" s="38"/>
      <c r="OU16" s="38"/>
      <c r="OV16" s="38"/>
      <c r="OW16" s="38"/>
      <c r="OX16" s="38"/>
      <c r="OY16" s="38"/>
      <c r="OZ16" s="38"/>
      <c r="PA16" s="38"/>
      <c r="PB16" s="38"/>
      <c r="PC16" s="38"/>
      <c r="PD16" s="38"/>
      <c r="PE16" s="38"/>
      <c r="PF16" s="38"/>
      <c r="PG16" s="38"/>
      <c r="PH16" s="38"/>
      <c r="PI16" s="38"/>
      <c r="PJ16" s="38"/>
      <c r="PK16" s="38"/>
      <c r="PL16" s="38"/>
      <c r="PM16" s="38"/>
      <c r="PN16" s="38"/>
      <c r="PO16" s="38"/>
      <c r="PP16" s="38"/>
      <c r="PQ16" s="38"/>
      <c r="PR16" s="38"/>
      <c r="PS16" s="38"/>
      <c r="PT16" s="38"/>
      <c r="PU16" s="38"/>
      <c r="PV16" s="38"/>
      <c r="PW16" s="38"/>
      <c r="PX16" s="38"/>
      <c r="PY16" s="38"/>
      <c r="PZ16" s="38"/>
      <c r="QA16" s="38"/>
      <c r="QB16" s="38"/>
      <c r="QC16" s="38"/>
      <c r="QD16" s="38"/>
      <c r="QE16" s="38"/>
      <c r="QF16" s="38"/>
      <c r="QG16" s="38"/>
      <c r="QH16" s="38"/>
      <c r="QI16" s="38"/>
      <c r="QJ16" s="38"/>
      <c r="QK16" s="38"/>
      <c r="QL16" s="38"/>
      <c r="QM16" s="38"/>
      <c r="QN16" s="38"/>
      <c r="QO16" s="38"/>
      <c r="QP16" s="38"/>
      <c r="QQ16" s="38"/>
      <c r="QR16" s="38"/>
      <c r="QS16" s="38"/>
      <c r="QT16" s="38"/>
      <c r="QU16" s="38"/>
      <c r="QV16" s="38"/>
      <c r="QW16" s="38"/>
      <c r="QX16" s="38"/>
      <c r="QY16" s="38"/>
      <c r="QZ16" s="38"/>
      <c r="RA16" s="38"/>
      <c r="RB16" s="38"/>
      <c r="RC16" s="38"/>
      <c r="RD16" s="38"/>
      <c r="RE16" s="38"/>
      <c r="RF16" s="38"/>
      <c r="RG16" s="38"/>
      <c r="RH16" s="38"/>
      <c r="RI16" s="38"/>
      <c r="RJ16" s="38"/>
      <c r="RK16" s="38"/>
      <c r="RL16" s="38"/>
      <c r="RM16" s="38"/>
      <c r="RN16" s="38"/>
      <c r="RO16" s="38"/>
      <c r="RP16" s="38"/>
      <c r="RQ16" s="38"/>
      <c r="RR16" s="38"/>
      <c r="RS16" s="38"/>
      <c r="RT16" s="38"/>
      <c r="RU16" s="38"/>
      <c r="RV16" s="38"/>
      <c r="RW16" s="38"/>
      <c r="RX16" s="38"/>
      <c r="RY16" s="38"/>
      <c r="RZ16" s="38"/>
      <c r="SA16" s="38"/>
      <c r="SB16" s="38"/>
      <c r="SC16" s="38"/>
      <c r="SD16" s="38"/>
      <c r="SE16" s="38"/>
      <c r="SF16" s="38"/>
      <c r="SG16" s="38"/>
      <c r="SH16" s="38"/>
      <c r="SI16" s="38"/>
      <c r="SJ16" s="38"/>
      <c r="SK16" s="38"/>
      <c r="SL16" s="38"/>
      <c r="SM16" s="38"/>
      <c r="SN16" s="38"/>
      <c r="SO16" s="38"/>
      <c r="SP16" s="38"/>
      <c r="SQ16" s="38"/>
      <c r="SR16" s="38"/>
      <c r="SS16" s="38"/>
      <c r="ST16" s="38"/>
      <c r="SU16" s="38"/>
      <c r="SV16" s="38"/>
      <c r="SW16" s="38"/>
      <c r="SX16" s="38"/>
      <c r="SY16" s="38"/>
      <c r="SZ16" s="38"/>
      <c r="TA16" s="38"/>
      <c r="TB16" s="38"/>
      <c r="TC16" s="38"/>
      <c r="TD16" s="38"/>
      <c r="TE16" s="38"/>
      <c r="TF16" s="38"/>
      <c r="TG16" s="38"/>
      <c r="TH16" s="38"/>
      <c r="TI16" s="38"/>
      <c r="TJ16" s="38"/>
      <c r="TK16" s="38"/>
      <c r="TL16" s="38"/>
      <c r="TM16" s="38"/>
      <c r="TN16" s="38"/>
      <c r="TO16" s="38"/>
      <c r="TP16" s="38"/>
      <c r="TQ16" s="38"/>
      <c r="TR16" s="38"/>
      <c r="TS16" s="38"/>
      <c r="TT16" s="38"/>
      <c r="TU16" s="38"/>
      <c r="TV16" s="38"/>
      <c r="TW16" s="38"/>
      <c r="TX16" s="38"/>
      <c r="TY16" s="38"/>
      <c r="TZ16" s="38"/>
      <c r="UA16" s="38"/>
      <c r="UB16" s="38"/>
      <c r="UC16" s="38"/>
      <c r="UD16" s="38"/>
      <c r="UE16" s="38"/>
      <c r="UF16" s="38"/>
      <c r="UG16" s="38"/>
      <c r="UH16" s="38"/>
      <c r="UI16" s="38"/>
      <c r="UJ16" s="38"/>
      <c r="UK16" s="38"/>
      <c r="UL16" s="38"/>
      <c r="UM16" s="38"/>
      <c r="UN16" s="38"/>
      <c r="UO16" s="38"/>
      <c r="UP16" s="38"/>
      <c r="UQ16" s="38"/>
      <c r="UR16" s="38"/>
      <c r="US16" s="38"/>
      <c r="UT16" s="38"/>
      <c r="UU16" s="38"/>
      <c r="UV16" s="38"/>
      <c r="UW16" s="38"/>
      <c r="UX16" s="38"/>
      <c r="UY16" s="38"/>
      <c r="UZ16" s="38"/>
      <c r="VA16" s="38"/>
      <c r="VB16" s="38"/>
      <c r="VC16" s="38"/>
      <c r="VD16" s="38"/>
      <c r="VE16" s="38"/>
      <c r="VF16" s="38"/>
      <c r="VG16" s="38"/>
      <c r="VH16" s="38"/>
      <c r="VI16" s="38"/>
      <c r="VJ16" s="38"/>
      <c r="VK16" s="38"/>
      <c r="VL16" s="38"/>
      <c r="VM16" s="38"/>
      <c r="VN16" s="38"/>
      <c r="VO16" s="38"/>
      <c r="VP16" s="38"/>
      <c r="VQ16" s="38"/>
      <c r="VR16" s="38"/>
      <c r="VS16" s="38"/>
      <c r="VT16" s="38"/>
      <c r="VU16" s="38"/>
      <c r="VV16" s="38"/>
      <c r="VW16" s="38"/>
      <c r="VX16" s="38"/>
      <c r="VY16" s="38"/>
      <c r="VZ16" s="38"/>
      <c r="WA16" s="38"/>
      <c r="WB16" s="38"/>
      <c r="WC16" s="38"/>
      <c r="WD16" s="38"/>
      <c r="WE16" s="38"/>
      <c r="WF16" s="38"/>
      <c r="WG16" s="38"/>
      <c r="WH16" s="38"/>
      <c r="WI16" s="38"/>
      <c r="WJ16" s="38"/>
      <c r="WK16" s="38"/>
      <c r="WL16" s="38"/>
      <c r="WM16" s="38"/>
      <c r="WN16" s="38"/>
      <c r="WO16" s="38"/>
      <c r="WP16" s="38"/>
      <c r="WQ16" s="38"/>
      <c r="WR16" s="38"/>
      <c r="WS16" s="38"/>
      <c r="WT16" s="38"/>
      <c r="WU16" s="38"/>
      <c r="WV16" s="38"/>
      <c r="WW16" s="38"/>
      <c r="WX16" s="38"/>
      <c r="WY16" s="38"/>
      <c r="WZ16" s="38"/>
      <c r="XA16" s="38"/>
      <c r="XB16" s="38"/>
      <c r="XC16" s="38"/>
      <c r="XD16" s="38"/>
      <c r="XE16" s="38"/>
      <c r="XF16" s="38"/>
      <c r="XG16" s="38"/>
      <c r="XH16" s="38"/>
      <c r="XI16" s="38"/>
      <c r="XJ16" s="38"/>
      <c r="XK16" s="38"/>
      <c r="XL16" s="38"/>
      <c r="XM16" s="38"/>
      <c r="XN16" s="38"/>
      <c r="XO16" s="38"/>
      <c r="XP16" s="38"/>
      <c r="XQ16" s="38"/>
      <c r="XR16" s="38"/>
      <c r="XS16" s="38"/>
      <c r="XT16" s="38"/>
      <c r="XU16" s="38"/>
      <c r="XV16" s="38"/>
      <c r="XW16" s="38"/>
      <c r="XX16" s="38"/>
      <c r="XY16" s="38"/>
      <c r="XZ16" s="38"/>
      <c r="YA16" s="38"/>
      <c r="YB16" s="38"/>
      <c r="YC16" s="38"/>
      <c r="YD16" s="38"/>
      <c r="YE16" s="38"/>
      <c r="YF16" s="38"/>
      <c r="YG16" s="38"/>
      <c r="YH16" s="38"/>
      <c r="YI16" s="38"/>
      <c r="YJ16" s="38"/>
      <c r="YK16" s="38"/>
      <c r="YL16" s="38"/>
      <c r="YM16" s="38"/>
      <c r="YN16" s="38"/>
      <c r="YO16" s="38"/>
      <c r="YP16" s="38"/>
      <c r="YQ16" s="38"/>
      <c r="YR16" s="38"/>
      <c r="YS16" s="38"/>
      <c r="YT16" s="38"/>
      <c r="YU16" s="38"/>
      <c r="YV16" s="38"/>
      <c r="YW16" s="38"/>
      <c r="YX16" s="38"/>
      <c r="YY16" s="38"/>
      <c r="YZ16" s="38"/>
      <c r="ZA16" s="38"/>
      <c r="ZB16" s="38"/>
      <c r="ZC16" s="38"/>
      <c r="ZD16" s="38"/>
      <c r="ZE16" s="38"/>
      <c r="ZF16" s="38"/>
      <c r="ZG16" s="38"/>
      <c r="ZH16" s="38"/>
      <c r="ZI16" s="38"/>
      <c r="ZJ16" s="38"/>
      <c r="ZK16" s="38"/>
      <c r="ZL16" s="38"/>
      <c r="ZM16" s="38"/>
      <c r="ZN16" s="38"/>
      <c r="ZO16" s="38"/>
      <c r="ZP16" s="38"/>
      <c r="ZQ16" s="38"/>
      <c r="ZR16" s="38"/>
      <c r="ZS16" s="38"/>
      <c r="ZT16" s="38"/>
      <c r="ZU16" s="38"/>
      <c r="ZV16" s="38"/>
      <c r="ZW16" s="38"/>
      <c r="ZX16" s="38"/>
      <c r="ZY16" s="38"/>
      <c r="ZZ16" s="38"/>
      <c r="AAA16" s="38"/>
      <c r="AAB16" s="38"/>
      <c r="AAC16" s="38"/>
      <c r="AAD16" s="38"/>
      <c r="AAE16" s="38"/>
      <c r="AAF16" s="38"/>
      <c r="AAG16" s="38"/>
      <c r="AAH16" s="38"/>
      <c r="AAI16" s="38"/>
      <c r="AAJ16" s="38"/>
      <c r="AAK16" s="38"/>
      <c r="AAL16" s="38"/>
      <c r="AAM16" s="38"/>
      <c r="AAN16" s="38"/>
      <c r="AAO16" s="38"/>
      <c r="AAP16" s="38"/>
      <c r="AAQ16" s="38"/>
      <c r="AAR16" s="38"/>
      <c r="AAS16" s="38"/>
      <c r="AAT16" s="38"/>
      <c r="AAU16" s="38"/>
      <c r="AAV16" s="38"/>
      <c r="AAW16" s="38"/>
      <c r="AAX16" s="38"/>
      <c r="AAY16" s="38"/>
      <c r="AAZ16" s="38"/>
      <c r="ABA16" s="38"/>
      <c r="ABB16" s="38"/>
      <c r="ABC16" s="38"/>
      <c r="ABD16" s="38"/>
      <c r="ABE16" s="38"/>
      <c r="ABF16" s="38"/>
      <c r="ABG16" s="38"/>
      <c r="ABH16" s="38"/>
      <c r="ABI16" s="38"/>
      <c r="ABJ16" s="38"/>
      <c r="ABK16" s="38"/>
      <c r="ABL16" s="38"/>
      <c r="ABM16" s="38"/>
      <c r="ABN16" s="38"/>
      <c r="ABO16" s="38"/>
      <c r="ABP16" s="38"/>
      <c r="ABQ16" s="38"/>
      <c r="ABR16" s="38"/>
      <c r="ABS16" s="38"/>
      <c r="ABT16" s="38"/>
      <c r="ABU16" s="38"/>
      <c r="ABV16" s="38"/>
      <c r="ABW16" s="38"/>
      <c r="ABX16" s="38"/>
      <c r="ABY16" s="38"/>
      <c r="ABZ16" s="38"/>
      <c r="ACA16" s="38"/>
      <c r="ACB16" s="38"/>
      <c r="ACC16" s="38"/>
      <c r="ACD16" s="38"/>
      <c r="ACE16" s="38"/>
      <c r="ACF16" s="38"/>
      <c r="ACG16" s="38"/>
      <c r="ACH16" s="38"/>
      <c r="ACI16" s="38"/>
      <c r="ACJ16" s="38"/>
      <c r="ACK16" s="38"/>
      <c r="ACL16" s="38"/>
      <c r="ACM16" s="38"/>
      <c r="ACN16" s="38"/>
      <c r="ACO16" s="38"/>
      <c r="ACP16" s="38"/>
      <c r="ACQ16" s="38"/>
      <c r="ACR16" s="38"/>
      <c r="ACS16" s="38"/>
      <c r="ACT16" s="38"/>
      <c r="ACU16" s="38"/>
      <c r="ACV16" s="38"/>
      <c r="ACW16" s="38"/>
      <c r="ACX16" s="38"/>
      <c r="ACY16" s="38"/>
      <c r="ACZ16" s="38"/>
      <c r="ADA16" s="38"/>
      <c r="ADB16" s="38"/>
      <c r="ADC16" s="38"/>
      <c r="ADD16" s="38"/>
      <c r="ADE16" s="38"/>
      <c r="ADF16" s="38"/>
      <c r="ADG16" s="38"/>
      <c r="ADH16" s="38"/>
      <c r="ADI16" s="38"/>
      <c r="ADJ16" s="38"/>
      <c r="ADK16" s="38"/>
      <c r="ADL16" s="38"/>
      <c r="ADM16" s="38"/>
      <c r="ADN16" s="38"/>
      <c r="ADO16" s="38"/>
      <c r="ADP16" s="38"/>
      <c r="ADQ16" s="38"/>
      <c r="ADR16" s="38"/>
      <c r="ADS16" s="38"/>
      <c r="ADT16" s="38"/>
      <c r="ADU16" s="38"/>
      <c r="ADV16" s="38"/>
      <c r="ADW16" s="38"/>
      <c r="ADX16" s="38"/>
      <c r="ADY16" s="38"/>
      <c r="ADZ16" s="38"/>
      <c r="AEA16" s="38"/>
      <c r="AEB16" s="38"/>
      <c r="AEC16" s="38"/>
      <c r="AED16" s="38"/>
      <c r="AEE16" s="38"/>
      <c r="AEF16" s="38"/>
      <c r="AEG16" s="38"/>
      <c r="AEH16" s="38"/>
      <c r="AEI16" s="38"/>
      <c r="AEJ16" s="38"/>
      <c r="AEK16" s="38"/>
      <c r="AEL16" s="38"/>
      <c r="AEM16" s="38"/>
      <c r="AEN16" s="38"/>
      <c r="AEO16" s="38"/>
      <c r="AEP16" s="38"/>
      <c r="AEQ16" s="38"/>
      <c r="AER16" s="38"/>
      <c r="AES16" s="38"/>
      <c r="AET16" s="38"/>
      <c r="AEU16" s="38"/>
      <c r="AEV16" s="38"/>
      <c r="AEW16" s="38"/>
      <c r="AEX16" s="38"/>
      <c r="AEY16" s="38"/>
      <c r="AEZ16" s="38"/>
      <c r="AFA16" s="38"/>
      <c r="AFB16" s="38"/>
      <c r="AFC16" s="38"/>
      <c r="AFD16" s="38"/>
      <c r="AFE16" s="38"/>
      <c r="AFF16" s="38"/>
      <c r="AFG16" s="38"/>
      <c r="AFH16" s="38"/>
      <c r="AFI16" s="38"/>
      <c r="AFJ16" s="38"/>
      <c r="AFK16" s="38"/>
      <c r="AFL16" s="38"/>
      <c r="AFM16" s="38"/>
      <c r="AFN16" s="38"/>
      <c r="AFO16" s="38"/>
      <c r="AFP16" s="38"/>
      <c r="AFQ16" s="38"/>
      <c r="AFR16" s="38"/>
      <c r="AFS16" s="38"/>
      <c r="AFT16" s="38"/>
      <c r="AFU16" s="38"/>
      <c r="AFV16" s="38"/>
      <c r="AFW16" s="38"/>
      <c r="AFX16" s="38"/>
      <c r="AFY16" s="38"/>
      <c r="AFZ16" s="38"/>
      <c r="AGA16" s="38"/>
      <c r="AGB16" s="38"/>
      <c r="AGC16" s="38"/>
      <c r="AGD16" s="38"/>
      <c r="AGE16" s="38"/>
      <c r="AGF16" s="38"/>
      <c r="AGG16" s="38"/>
      <c r="AGH16" s="38"/>
      <c r="AGI16" s="38"/>
      <c r="AGJ16" s="38"/>
      <c r="AGK16" s="38"/>
      <c r="AGL16" s="38"/>
      <c r="AGM16" s="38"/>
      <c r="AGN16" s="38"/>
      <c r="AGO16" s="38"/>
      <c r="AGP16" s="38"/>
      <c r="AGQ16" s="38"/>
      <c r="AGR16" s="38"/>
      <c r="AGS16" s="38"/>
      <c r="AGT16" s="38"/>
      <c r="AGU16" s="38"/>
      <c r="AGV16" s="38"/>
      <c r="AGW16" s="38"/>
      <c r="AGX16" s="38"/>
      <c r="AGY16" s="38"/>
      <c r="AGZ16" s="38"/>
      <c r="AHA16" s="38"/>
      <c r="AHB16" s="38"/>
      <c r="AHC16" s="38"/>
      <c r="AHD16" s="38"/>
      <c r="AHE16" s="38"/>
      <c r="AHF16" s="38"/>
      <c r="AHG16" s="38"/>
      <c r="AHH16" s="38"/>
      <c r="AHI16" s="38"/>
      <c r="AHJ16" s="38"/>
      <c r="AHK16" s="38"/>
      <c r="AHL16" s="38"/>
      <c r="AHM16" s="38"/>
      <c r="AHN16" s="38"/>
      <c r="AHO16" s="38"/>
      <c r="AHP16" s="38"/>
      <c r="AHQ16" s="38"/>
      <c r="AHR16" s="38"/>
      <c r="AHS16" s="38"/>
      <c r="AHT16" s="38"/>
      <c r="AHU16" s="38"/>
      <c r="AHV16" s="38"/>
      <c r="AHW16" s="38"/>
      <c r="AHX16" s="38"/>
      <c r="AHY16" s="38"/>
      <c r="AHZ16" s="38"/>
      <c r="AIA16" s="38"/>
      <c r="AIB16" s="38"/>
      <c r="AIC16" s="38"/>
      <c r="AID16" s="38"/>
      <c r="AIE16" s="38"/>
      <c r="AIF16" s="38"/>
      <c r="AIG16" s="38"/>
      <c r="AIH16" s="38"/>
      <c r="AII16" s="38"/>
      <c r="AIJ16" s="38"/>
      <c r="AIK16" s="38"/>
      <c r="AIL16" s="38"/>
      <c r="AIM16" s="38"/>
      <c r="AIN16" s="38"/>
      <c r="AIO16" s="38"/>
      <c r="AIP16" s="38"/>
      <c r="AIQ16" s="38"/>
      <c r="AIR16" s="38"/>
      <c r="AIS16" s="38"/>
      <c r="AIT16" s="38"/>
      <c r="AIU16" s="38"/>
      <c r="AIV16" s="38"/>
      <c r="AIW16" s="38"/>
      <c r="AIX16" s="38"/>
      <c r="AIY16" s="38"/>
      <c r="AIZ16" s="38"/>
      <c r="AJA16" s="38"/>
      <c r="AJB16" s="38"/>
      <c r="AJC16" s="38"/>
      <c r="AJD16" s="38"/>
      <c r="AJE16" s="38"/>
      <c r="AJF16" s="38"/>
      <c r="AJG16" s="38"/>
      <c r="AJH16" s="38"/>
      <c r="AJI16" s="38"/>
      <c r="AJJ16" s="38"/>
      <c r="AJK16" s="38"/>
      <c r="AJL16" s="38"/>
      <c r="AJM16" s="38"/>
      <c r="AJN16" s="38"/>
      <c r="AJO16" s="38"/>
      <c r="AJP16" s="38"/>
      <c r="AJQ16" s="38"/>
      <c r="AJR16" s="38"/>
      <c r="AJS16" s="38"/>
      <c r="AJT16" s="38"/>
      <c r="AJU16" s="38"/>
      <c r="AJV16" s="38"/>
      <c r="AJW16" s="38"/>
      <c r="AJX16" s="38"/>
      <c r="AJY16" s="38"/>
      <c r="AJZ16" s="38"/>
      <c r="AKA16" s="38"/>
      <c r="AKB16" s="38"/>
      <c r="AKC16" s="38"/>
      <c r="AKD16" s="38"/>
      <c r="AKE16" s="38"/>
      <c r="AKF16" s="38"/>
      <c r="AKG16" s="38"/>
      <c r="AKH16" s="38"/>
      <c r="AKI16" s="38"/>
      <c r="AKJ16" s="38"/>
      <c r="AKK16" s="38"/>
      <c r="AKL16" s="38"/>
      <c r="AKM16" s="38"/>
      <c r="AKN16" s="38"/>
      <c r="AKO16" s="38"/>
      <c r="AKP16" s="38"/>
      <c r="AKQ16" s="38"/>
      <c r="AKR16" s="38"/>
      <c r="AKS16" s="38"/>
      <c r="AKT16" s="38"/>
      <c r="AKU16" s="38"/>
      <c r="AKV16" s="38"/>
      <c r="AKW16" s="38"/>
      <c r="AKX16" s="38"/>
      <c r="AKY16" s="38"/>
      <c r="AKZ16" s="38"/>
      <c r="ALA16" s="38"/>
      <c r="ALB16" s="38"/>
      <c r="ALC16" s="38"/>
      <c r="ALD16" s="38"/>
      <c r="ALE16" s="38"/>
      <c r="ALF16" s="38"/>
      <c r="ALG16" s="38"/>
      <c r="ALH16" s="38"/>
      <c r="ALI16" s="38"/>
      <c r="ALJ16" s="38"/>
      <c r="ALK16" s="38"/>
      <c r="ALL16" s="38"/>
      <c r="ALM16" s="38"/>
      <c r="ALN16" s="38"/>
      <c r="ALO16" s="38"/>
      <c r="ALP16" s="38"/>
      <c r="ALQ16" s="38"/>
      <c r="ALR16" s="38"/>
      <c r="ALS16" s="38"/>
      <c r="ALT16" s="38"/>
      <c r="ALU16" s="38"/>
      <c r="ALV16" s="38"/>
      <c r="ALW16" s="38"/>
      <c r="ALX16" s="38"/>
      <c r="ALY16" s="38"/>
      <c r="ALZ16" s="38"/>
      <c r="AMA16" s="38"/>
      <c r="AMB16" s="38"/>
      <c r="AMC16" s="38"/>
      <c r="AMD16" s="38"/>
      <c r="AME16" s="38"/>
      <c r="AMF16" s="38"/>
      <c r="AMG16" s="38"/>
      <c r="AMH16" s="38"/>
      <c r="AMI16" s="38"/>
      <c r="AMJ16" s="38"/>
      <c r="AMK16" s="38"/>
      <c r="AML16" s="38"/>
      <c r="AMM16" s="38"/>
      <c r="AMN16" s="38"/>
      <c r="AMO16" s="38"/>
      <c r="AMP16" s="38"/>
      <c r="AMQ16" s="38"/>
      <c r="AMR16" s="38"/>
      <c r="AMS16" s="38"/>
      <c r="AMT16" s="38"/>
      <c r="AMU16" s="38"/>
      <c r="AMV16" s="38"/>
      <c r="AMW16" s="38"/>
      <c r="AMX16" s="38"/>
      <c r="AMY16" s="38"/>
      <c r="AMZ16" s="38"/>
      <c r="ANA16" s="38"/>
      <c r="ANB16" s="38"/>
      <c r="ANC16" s="38"/>
      <c r="AND16" s="38"/>
      <c r="ANE16" s="38"/>
      <c r="ANF16" s="38"/>
      <c r="ANG16" s="38"/>
      <c r="ANH16" s="38"/>
      <c r="ANI16" s="38"/>
      <c r="ANJ16" s="38"/>
      <c r="ANK16" s="38"/>
      <c r="ANL16" s="38"/>
    </row>
    <row r="17" spans="1:1052" ht="15.75" customHeight="1" outlineLevel="1">
      <c r="A17" s="274"/>
      <c r="B17" s="742"/>
      <c r="C17" s="742"/>
      <c r="D17" s="310"/>
      <c r="E17" s="311"/>
      <c r="F17" s="313"/>
      <c r="G17" s="314"/>
      <c r="H17" s="322"/>
      <c r="I17" s="328" t="str">
        <f t="shared" si="4"/>
        <v/>
      </c>
      <c r="J17" s="96"/>
      <c r="K17" s="419"/>
      <c r="L17" s="264"/>
      <c r="M17" s="331" t="str">
        <f t="shared" si="2"/>
        <v/>
      </c>
      <c r="N17" s="134" t="str">
        <f t="shared" si="5"/>
        <v/>
      </c>
      <c r="O17" s="328" t="str">
        <f>IF(N17&lt;&gt;"",N17*$O$5,"")</f>
        <v/>
      </c>
      <c r="P17" s="102"/>
      <c r="Q17" s="109"/>
      <c r="R17" s="106"/>
      <c r="S17" s="99">
        <f>P17*$W$8</f>
        <v>0</v>
      </c>
      <c r="T17" s="102"/>
      <c r="U17" s="109"/>
      <c r="V17" s="106"/>
      <c r="W17" s="468">
        <f>T17*$W$8</f>
        <v>0</v>
      </c>
      <c r="X17" s="475">
        <f t="shared" si="3"/>
        <v>0</v>
      </c>
      <c r="Y17" s="838"/>
      <c r="Z17" s="681"/>
      <c r="AA17"/>
      <c r="AB17"/>
      <c r="AC17"/>
      <c r="AD17"/>
      <c r="AE17"/>
      <c r="AF17"/>
      <c r="AG17"/>
      <c r="AH17"/>
      <c r="AI17"/>
      <c r="AJ17" s="38"/>
      <c r="AK17" s="40"/>
      <c r="AL17" s="40"/>
      <c r="AM17" s="40"/>
      <c r="AN17" s="40"/>
      <c r="AO17" s="40"/>
      <c r="AP17" s="40"/>
      <c r="AQ17" s="40"/>
      <c r="AR17" s="40"/>
      <c r="AS17" s="40"/>
      <c r="AT17" s="40"/>
      <c r="AU17" s="41"/>
      <c r="AV17" s="41"/>
      <c r="AW17" s="41"/>
      <c r="AX17" s="41"/>
      <c r="AY17" s="41"/>
      <c r="AZ17" s="41"/>
      <c r="BA17" s="41"/>
      <c r="BB17" s="41"/>
      <c r="BC17" s="41"/>
      <c r="BD17" s="41"/>
      <c r="BE17" s="41"/>
      <c r="BF17" s="41"/>
      <c r="BG17" s="41"/>
      <c r="BH17" s="41"/>
      <c r="BI17" s="41"/>
      <c r="BJ17" s="41"/>
      <c r="BK17" s="41"/>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c r="LL17" s="38"/>
      <c r="LM17" s="38"/>
      <c r="LN17" s="38"/>
      <c r="LO17" s="38"/>
      <c r="LP17" s="38"/>
      <c r="LQ17" s="38"/>
      <c r="LR17" s="38"/>
      <c r="LS17" s="38"/>
      <c r="LT17" s="38"/>
      <c r="LU17" s="38"/>
      <c r="LV17" s="38"/>
      <c r="LW17" s="38"/>
      <c r="LX17" s="38"/>
      <c r="LY17" s="38"/>
      <c r="LZ17" s="38"/>
      <c r="MA17" s="38"/>
      <c r="MB17" s="38"/>
      <c r="MC17" s="38"/>
      <c r="MD17" s="38"/>
      <c r="ME17" s="38"/>
      <c r="MF17" s="38"/>
      <c r="MG17" s="38"/>
      <c r="MH17" s="38"/>
      <c r="MI17" s="38"/>
      <c r="MJ17" s="38"/>
      <c r="MK17" s="38"/>
      <c r="ML17" s="38"/>
      <c r="MM17" s="38"/>
      <c r="MN17" s="38"/>
      <c r="MO17" s="38"/>
      <c r="MP17" s="38"/>
      <c r="MQ17" s="38"/>
      <c r="MR17" s="38"/>
      <c r="MS17" s="38"/>
      <c r="MT17" s="38"/>
      <c r="MU17" s="38"/>
      <c r="MV17" s="38"/>
      <c r="MW17" s="38"/>
      <c r="MX17" s="38"/>
      <c r="MY17" s="38"/>
      <c r="MZ17" s="38"/>
      <c r="NA17" s="38"/>
      <c r="NB17" s="38"/>
      <c r="NC17" s="38"/>
      <c r="ND17" s="38"/>
      <c r="NE17" s="38"/>
      <c r="NF17" s="38"/>
      <c r="NG17" s="38"/>
      <c r="NH17" s="38"/>
      <c r="NI17" s="38"/>
      <c r="NJ17" s="38"/>
      <c r="NK17" s="38"/>
      <c r="NL17" s="38"/>
      <c r="NM17" s="38"/>
      <c r="NN17" s="38"/>
      <c r="NO17" s="38"/>
      <c r="NP17" s="38"/>
      <c r="NQ17" s="38"/>
      <c r="NR17" s="38"/>
      <c r="NS17" s="38"/>
      <c r="NT17" s="38"/>
      <c r="NU17" s="38"/>
      <c r="NV17" s="38"/>
      <c r="NW17" s="38"/>
      <c r="NX17" s="38"/>
      <c r="NY17" s="38"/>
      <c r="NZ17" s="38"/>
      <c r="OA17" s="38"/>
      <c r="OB17" s="38"/>
      <c r="OC17" s="38"/>
      <c r="OD17" s="38"/>
      <c r="OE17" s="38"/>
      <c r="OF17" s="38"/>
      <c r="OG17" s="38"/>
      <c r="OH17" s="38"/>
      <c r="OI17" s="38"/>
      <c r="OJ17" s="38"/>
      <c r="OK17" s="38"/>
      <c r="OL17" s="38"/>
      <c r="OM17" s="38"/>
      <c r="ON17" s="38"/>
      <c r="OO17" s="38"/>
      <c r="OP17" s="38"/>
      <c r="OQ17" s="38"/>
      <c r="OR17" s="38"/>
      <c r="OS17" s="38"/>
      <c r="OT17" s="38"/>
      <c r="OU17" s="38"/>
      <c r="OV17" s="38"/>
      <c r="OW17" s="38"/>
      <c r="OX17" s="38"/>
      <c r="OY17" s="38"/>
      <c r="OZ17" s="38"/>
      <c r="PA17" s="38"/>
      <c r="PB17" s="38"/>
      <c r="PC17" s="38"/>
      <c r="PD17" s="38"/>
      <c r="PE17" s="38"/>
      <c r="PF17" s="38"/>
      <c r="PG17" s="38"/>
      <c r="PH17" s="38"/>
      <c r="PI17" s="38"/>
      <c r="PJ17" s="38"/>
      <c r="PK17" s="38"/>
      <c r="PL17" s="38"/>
      <c r="PM17" s="38"/>
      <c r="PN17" s="38"/>
      <c r="PO17" s="38"/>
      <c r="PP17" s="38"/>
      <c r="PQ17" s="38"/>
      <c r="PR17" s="38"/>
      <c r="PS17" s="38"/>
      <c r="PT17" s="38"/>
      <c r="PU17" s="38"/>
      <c r="PV17" s="38"/>
      <c r="PW17" s="38"/>
      <c r="PX17" s="38"/>
      <c r="PY17" s="38"/>
      <c r="PZ17" s="38"/>
      <c r="QA17" s="38"/>
      <c r="QB17" s="38"/>
      <c r="QC17" s="38"/>
      <c r="QD17" s="38"/>
      <c r="QE17" s="38"/>
      <c r="QF17" s="38"/>
      <c r="QG17" s="38"/>
      <c r="QH17" s="38"/>
      <c r="QI17" s="38"/>
      <c r="QJ17" s="38"/>
      <c r="QK17" s="38"/>
      <c r="QL17" s="38"/>
      <c r="QM17" s="38"/>
      <c r="QN17" s="38"/>
      <c r="QO17" s="38"/>
      <c r="QP17" s="38"/>
      <c r="QQ17" s="38"/>
      <c r="QR17" s="38"/>
      <c r="QS17" s="38"/>
      <c r="QT17" s="38"/>
      <c r="QU17" s="38"/>
      <c r="QV17" s="38"/>
      <c r="QW17" s="38"/>
      <c r="QX17" s="38"/>
      <c r="QY17" s="38"/>
      <c r="QZ17" s="38"/>
      <c r="RA17" s="38"/>
      <c r="RB17" s="38"/>
      <c r="RC17" s="38"/>
      <c r="RD17" s="38"/>
      <c r="RE17" s="38"/>
      <c r="RF17" s="38"/>
      <c r="RG17" s="38"/>
      <c r="RH17" s="38"/>
      <c r="RI17" s="38"/>
      <c r="RJ17" s="38"/>
      <c r="RK17" s="38"/>
      <c r="RL17" s="38"/>
      <c r="RM17" s="38"/>
      <c r="RN17" s="38"/>
      <c r="RO17" s="38"/>
      <c r="RP17" s="38"/>
      <c r="RQ17" s="38"/>
      <c r="RR17" s="38"/>
      <c r="RS17" s="38"/>
      <c r="RT17" s="38"/>
      <c r="RU17" s="38"/>
      <c r="RV17" s="38"/>
      <c r="RW17" s="38"/>
      <c r="RX17" s="38"/>
      <c r="RY17" s="38"/>
      <c r="RZ17" s="38"/>
      <c r="SA17" s="38"/>
      <c r="SB17" s="38"/>
      <c r="SC17" s="38"/>
      <c r="SD17" s="38"/>
      <c r="SE17" s="38"/>
      <c r="SF17" s="38"/>
      <c r="SG17" s="38"/>
      <c r="SH17" s="38"/>
      <c r="SI17" s="38"/>
      <c r="SJ17" s="38"/>
      <c r="SK17" s="38"/>
      <c r="SL17" s="38"/>
      <c r="SM17" s="38"/>
      <c r="SN17" s="38"/>
      <c r="SO17" s="38"/>
      <c r="SP17" s="38"/>
      <c r="SQ17" s="38"/>
      <c r="SR17" s="38"/>
      <c r="SS17" s="38"/>
      <c r="ST17" s="38"/>
      <c r="SU17" s="38"/>
      <c r="SV17" s="38"/>
      <c r="SW17" s="38"/>
      <c r="SX17" s="38"/>
      <c r="SY17" s="38"/>
      <c r="SZ17" s="38"/>
      <c r="TA17" s="38"/>
      <c r="TB17" s="38"/>
      <c r="TC17" s="38"/>
      <c r="TD17" s="38"/>
      <c r="TE17" s="38"/>
      <c r="TF17" s="38"/>
      <c r="TG17" s="38"/>
      <c r="TH17" s="38"/>
      <c r="TI17" s="38"/>
      <c r="TJ17" s="38"/>
      <c r="TK17" s="38"/>
      <c r="TL17" s="38"/>
      <c r="TM17" s="38"/>
      <c r="TN17" s="38"/>
      <c r="TO17" s="38"/>
      <c r="TP17" s="38"/>
      <c r="TQ17" s="38"/>
      <c r="TR17" s="38"/>
      <c r="TS17" s="38"/>
      <c r="TT17" s="38"/>
      <c r="TU17" s="38"/>
      <c r="TV17" s="38"/>
      <c r="TW17" s="38"/>
      <c r="TX17" s="38"/>
      <c r="TY17" s="38"/>
      <c r="TZ17" s="38"/>
      <c r="UA17" s="38"/>
      <c r="UB17" s="38"/>
      <c r="UC17" s="38"/>
      <c r="UD17" s="38"/>
      <c r="UE17" s="38"/>
      <c r="UF17" s="38"/>
      <c r="UG17" s="38"/>
      <c r="UH17" s="38"/>
      <c r="UI17" s="38"/>
      <c r="UJ17" s="38"/>
      <c r="UK17" s="38"/>
      <c r="UL17" s="38"/>
      <c r="UM17" s="38"/>
      <c r="UN17" s="38"/>
      <c r="UO17" s="38"/>
      <c r="UP17" s="38"/>
      <c r="UQ17" s="38"/>
      <c r="UR17" s="38"/>
      <c r="US17" s="38"/>
      <c r="UT17" s="38"/>
      <c r="UU17" s="38"/>
      <c r="UV17" s="38"/>
      <c r="UW17" s="38"/>
      <c r="UX17" s="38"/>
      <c r="UY17" s="38"/>
      <c r="UZ17" s="38"/>
      <c r="VA17" s="38"/>
      <c r="VB17" s="38"/>
      <c r="VC17" s="38"/>
      <c r="VD17" s="38"/>
      <c r="VE17" s="38"/>
      <c r="VF17" s="38"/>
      <c r="VG17" s="38"/>
      <c r="VH17" s="38"/>
      <c r="VI17" s="38"/>
      <c r="VJ17" s="38"/>
      <c r="VK17" s="38"/>
      <c r="VL17" s="38"/>
      <c r="VM17" s="38"/>
      <c r="VN17" s="38"/>
      <c r="VO17" s="38"/>
      <c r="VP17" s="38"/>
      <c r="VQ17" s="38"/>
      <c r="VR17" s="38"/>
      <c r="VS17" s="38"/>
      <c r="VT17" s="38"/>
      <c r="VU17" s="38"/>
      <c r="VV17" s="38"/>
      <c r="VW17" s="38"/>
      <c r="VX17" s="38"/>
      <c r="VY17" s="38"/>
      <c r="VZ17" s="38"/>
      <c r="WA17" s="38"/>
      <c r="WB17" s="38"/>
      <c r="WC17" s="38"/>
      <c r="WD17" s="38"/>
      <c r="WE17" s="38"/>
      <c r="WF17" s="38"/>
      <c r="WG17" s="38"/>
      <c r="WH17" s="38"/>
      <c r="WI17" s="38"/>
      <c r="WJ17" s="38"/>
      <c r="WK17" s="38"/>
      <c r="WL17" s="38"/>
      <c r="WM17" s="38"/>
      <c r="WN17" s="38"/>
      <c r="WO17" s="38"/>
      <c r="WP17" s="38"/>
      <c r="WQ17" s="38"/>
      <c r="WR17" s="38"/>
      <c r="WS17" s="38"/>
      <c r="WT17" s="38"/>
      <c r="WU17" s="38"/>
      <c r="WV17" s="38"/>
      <c r="WW17" s="38"/>
      <c r="WX17" s="38"/>
      <c r="WY17" s="38"/>
      <c r="WZ17" s="38"/>
      <c r="XA17" s="38"/>
      <c r="XB17" s="38"/>
      <c r="XC17" s="38"/>
      <c r="XD17" s="38"/>
      <c r="XE17" s="38"/>
      <c r="XF17" s="38"/>
      <c r="XG17" s="38"/>
      <c r="XH17" s="38"/>
      <c r="XI17" s="38"/>
      <c r="XJ17" s="38"/>
      <c r="XK17" s="38"/>
      <c r="XL17" s="38"/>
      <c r="XM17" s="38"/>
      <c r="XN17" s="38"/>
      <c r="XO17" s="38"/>
      <c r="XP17" s="38"/>
      <c r="XQ17" s="38"/>
      <c r="XR17" s="38"/>
      <c r="XS17" s="38"/>
      <c r="XT17" s="38"/>
      <c r="XU17" s="38"/>
      <c r="XV17" s="38"/>
      <c r="XW17" s="38"/>
      <c r="XX17" s="38"/>
      <c r="XY17" s="38"/>
      <c r="XZ17" s="38"/>
      <c r="YA17" s="38"/>
      <c r="YB17" s="38"/>
      <c r="YC17" s="38"/>
      <c r="YD17" s="38"/>
      <c r="YE17" s="38"/>
      <c r="YF17" s="38"/>
      <c r="YG17" s="38"/>
      <c r="YH17" s="38"/>
      <c r="YI17" s="38"/>
      <c r="YJ17" s="38"/>
      <c r="YK17" s="38"/>
      <c r="YL17" s="38"/>
      <c r="YM17" s="38"/>
      <c r="YN17" s="38"/>
      <c r="YO17" s="38"/>
      <c r="YP17" s="38"/>
      <c r="YQ17" s="38"/>
      <c r="YR17" s="38"/>
      <c r="YS17" s="38"/>
      <c r="YT17" s="38"/>
      <c r="YU17" s="38"/>
      <c r="YV17" s="38"/>
      <c r="YW17" s="38"/>
      <c r="YX17" s="38"/>
      <c r="YY17" s="38"/>
      <c r="YZ17" s="38"/>
      <c r="ZA17" s="38"/>
      <c r="ZB17" s="38"/>
      <c r="ZC17" s="38"/>
      <c r="ZD17" s="38"/>
      <c r="ZE17" s="38"/>
      <c r="ZF17" s="38"/>
      <c r="ZG17" s="38"/>
      <c r="ZH17" s="38"/>
      <c r="ZI17" s="38"/>
      <c r="ZJ17" s="38"/>
      <c r="ZK17" s="38"/>
      <c r="ZL17" s="38"/>
      <c r="ZM17" s="38"/>
      <c r="ZN17" s="38"/>
      <c r="ZO17" s="38"/>
      <c r="ZP17" s="38"/>
      <c r="ZQ17" s="38"/>
      <c r="ZR17" s="38"/>
      <c r="ZS17" s="38"/>
      <c r="ZT17" s="38"/>
      <c r="ZU17" s="38"/>
      <c r="ZV17" s="38"/>
      <c r="ZW17" s="38"/>
      <c r="ZX17" s="38"/>
      <c r="ZY17" s="38"/>
      <c r="ZZ17" s="38"/>
      <c r="AAA17" s="38"/>
      <c r="AAB17" s="38"/>
      <c r="AAC17" s="38"/>
      <c r="AAD17" s="38"/>
      <c r="AAE17" s="38"/>
      <c r="AAF17" s="38"/>
      <c r="AAG17" s="38"/>
      <c r="AAH17" s="38"/>
      <c r="AAI17" s="38"/>
      <c r="AAJ17" s="38"/>
      <c r="AAK17" s="38"/>
      <c r="AAL17" s="38"/>
      <c r="AAM17" s="38"/>
      <c r="AAN17" s="38"/>
      <c r="AAO17" s="38"/>
      <c r="AAP17" s="38"/>
      <c r="AAQ17" s="38"/>
      <c r="AAR17" s="38"/>
      <c r="AAS17" s="38"/>
      <c r="AAT17" s="38"/>
      <c r="AAU17" s="38"/>
      <c r="AAV17" s="38"/>
      <c r="AAW17" s="38"/>
      <c r="AAX17" s="38"/>
      <c r="AAY17" s="38"/>
      <c r="AAZ17" s="38"/>
      <c r="ABA17" s="38"/>
      <c r="ABB17" s="38"/>
      <c r="ABC17" s="38"/>
      <c r="ABD17" s="38"/>
      <c r="ABE17" s="38"/>
      <c r="ABF17" s="38"/>
      <c r="ABG17" s="38"/>
      <c r="ABH17" s="38"/>
      <c r="ABI17" s="38"/>
      <c r="ABJ17" s="38"/>
      <c r="ABK17" s="38"/>
      <c r="ABL17" s="38"/>
      <c r="ABM17" s="38"/>
      <c r="ABN17" s="38"/>
      <c r="ABO17" s="38"/>
      <c r="ABP17" s="38"/>
      <c r="ABQ17" s="38"/>
      <c r="ABR17" s="38"/>
      <c r="ABS17" s="38"/>
      <c r="ABT17" s="38"/>
      <c r="ABU17" s="38"/>
      <c r="ABV17" s="38"/>
      <c r="ABW17" s="38"/>
      <c r="ABX17" s="38"/>
      <c r="ABY17" s="38"/>
      <c r="ABZ17" s="38"/>
      <c r="ACA17" s="38"/>
      <c r="ACB17" s="38"/>
      <c r="ACC17" s="38"/>
      <c r="ACD17" s="38"/>
      <c r="ACE17" s="38"/>
      <c r="ACF17" s="38"/>
      <c r="ACG17" s="38"/>
      <c r="ACH17" s="38"/>
      <c r="ACI17" s="38"/>
      <c r="ACJ17" s="38"/>
      <c r="ACK17" s="38"/>
      <c r="ACL17" s="38"/>
      <c r="ACM17" s="38"/>
      <c r="ACN17" s="38"/>
      <c r="ACO17" s="38"/>
      <c r="ACP17" s="38"/>
      <c r="ACQ17" s="38"/>
      <c r="ACR17" s="38"/>
      <c r="ACS17" s="38"/>
      <c r="ACT17" s="38"/>
      <c r="ACU17" s="38"/>
      <c r="ACV17" s="38"/>
      <c r="ACW17" s="38"/>
      <c r="ACX17" s="38"/>
      <c r="ACY17" s="38"/>
      <c r="ACZ17" s="38"/>
      <c r="ADA17" s="38"/>
      <c r="ADB17" s="38"/>
      <c r="ADC17" s="38"/>
      <c r="ADD17" s="38"/>
      <c r="ADE17" s="38"/>
      <c r="ADF17" s="38"/>
      <c r="ADG17" s="38"/>
      <c r="ADH17" s="38"/>
      <c r="ADI17" s="38"/>
      <c r="ADJ17" s="38"/>
      <c r="ADK17" s="38"/>
      <c r="ADL17" s="38"/>
      <c r="ADM17" s="38"/>
      <c r="ADN17" s="38"/>
      <c r="ADO17" s="38"/>
      <c r="ADP17" s="38"/>
      <c r="ADQ17" s="38"/>
      <c r="ADR17" s="38"/>
      <c r="ADS17" s="38"/>
      <c r="ADT17" s="38"/>
      <c r="ADU17" s="38"/>
      <c r="ADV17" s="38"/>
      <c r="ADW17" s="38"/>
      <c r="ADX17" s="38"/>
      <c r="ADY17" s="38"/>
      <c r="ADZ17" s="38"/>
      <c r="AEA17" s="38"/>
      <c r="AEB17" s="38"/>
      <c r="AEC17" s="38"/>
      <c r="AED17" s="38"/>
      <c r="AEE17" s="38"/>
      <c r="AEF17" s="38"/>
      <c r="AEG17" s="38"/>
      <c r="AEH17" s="38"/>
      <c r="AEI17" s="38"/>
      <c r="AEJ17" s="38"/>
      <c r="AEK17" s="38"/>
      <c r="AEL17" s="38"/>
      <c r="AEM17" s="38"/>
      <c r="AEN17" s="38"/>
      <c r="AEO17" s="38"/>
      <c r="AEP17" s="38"/>
      <c r="AEQ17" s="38"/>
      <c r="AER17" s="38"/>
      <c r="AES17" s="38"/>
      <c r="AET17" s="38"/>
      <c r="AEU17" s="38"/>
      <c r="AEV17" s="38"/>
      <c r="AEW17" s="38"/>
      <c r="AEX17" s="38"/>
      <c r="AEY17" s="38"/>
      <c r="AEZ17" s="38"/>
      <c r="AFA17" s="38"/>
      <c r="AFB17" s="38"/>
      <c r="AFC17" s="38"/>
      <c r="AFD17" s="38"/>
      <c r="AFE17" s="38"/>
      <c r="AFF17" s="38"/>
      <c r="AFG17" s="38"/>
      <c r="AFH17" s="38"/>
      <c r="AFI17" s="38"/>
      <c r="AFJ17" s="38"/>
      <c r="AFK17" s="38"/>
      <c r="AFL17" s="38"/>
      <c r="AFM17" s="38"/>
      <c r="AFN17" s="38"/>
      <c r="AFO17" s="38"/>
      <c r="AFP17" s="38"/>
      <c r="AFQ17" s="38"/>
      <c r="AFR17" s="38"/>
      <c r="AFS17" s="38"/>
      <c r="AFT17" s="38"/>
      <c r="AFU17" s="38"/>
      <c r="AFV17" s="38"/>
      <c r="AFW17" s="38"/>
      <c r="AFX17" s="38"/>
      <c r="AFY17" s="38"/>
      <c r="AFZ17" s="38"/>
      <c r="AGA17" s="38"/>
      <c r="AGB17" s="38"/>
      <c r="AGC17" s="38"/>
      <c r="AGD17" s="38"/>
      <c r="AGE17" s="38"/>
      <c r="AGF17" s="38"/>
      <c r="AGG17" s="38"/>
      <c r="AGH17" s="38"/>
      <c r="AGI17" s="38"/>
      <c r="AGJ17" s="38"/>
      <c r="AGK17" s="38"/>
      <c r="AGL17" s="38"/>
      <c r="AGM17" s="38"/>
      <c r="AGN17" s="38"/>
      <c r="AGO17" s="38"/>
      <c r="AGP17" s="38"/>
      <c r="AGQ17" s="38"/>
      <c r="AGR17" s="38"/>
      <c r="AGS17" s="38"/>
      <c r="AGT17" s="38"/>
      <c r="AGU17" s="38"/>
      <c r="AGV17" s="38"/>
      <c r="AGW17" s="38"/>
      <c r="AGX17" s="38"/>
      <c r="AGY17" s="38"/>
      <c r="AGZ17" s="38"/>
      <c r="AHA17" s="38"/>
      <c r="AHB17" s="38"/>
      <c r="AHC17" s="38"/>
      <c r="AHD17" s="38"/>
      <c r="AHE17" s="38"/>
      <c r="AHF17" s="38"/>
      <c r="AHG17" s="38"/>
      <c r="AHH17" s="38"/>
      <c r="AHI17" s="38"/>
      <c r="AHJ17" s="38"/>
      <c r="AHK17" s="38"/>
      <c r="AHL17" s="38"/>
      <c r="AHM17" s="38"/>
      <c r="AHN17" s="38"/>
      <c r="AHO17" s="38"/>
      <c r="AHP17" s="38"/>
      <c r="AHQ17" s="38"/>
      <c r="AHR17" s="38"/>
      <c r="AHS17" s="38"/>
      <c r="AHT17" s="38"/>
      <c r="AHU17" s="38"/>
      <c r="AHV17" s="38"/>
      <c r="AHW17" s="38"/>
      <c r="AHX17" s="38"/>
      <c r="AHY17" s="38"/>
      <c r="AHZ17" s="38"/>
      <c r="AIA17" s="38"/>
      <c r="AIB17" s="38"/>
      <c r="AIC17" s="38"/>
      <c r="AID17" s="38"/>
      <c r="AIE17" s="38"/>
      <c r="AIF17" s="38"/>
      <c r="AIG17" s="38"/>
      <c r="AIH17" s="38"/>
      <c r="AII17" s="38"/>
      <c r="AIJ17" s="38"/>
      <c r="AIK17" s="38"/>
      <c r="AIL17" s="38"/>
      <c r="AIM17" s="38"/>
      <c r="AIN17" s="38"/>
      <c r="AIO17" s="38"/>
      <c r="AIP17" s="38"/>
      <c r="AIQ17" s="38"/>
      <c r="AIR17" s="38"/>
      <c r="AIS17" s="38"/>
      <c r="AIT17" s="38"/>
      <c r="AIU17" s="38"/>
      <c r="AIV17" s="38"/>
      <c r="AIW17" s="38"/>
      <c r="AIX17" s="38"/>
      <c r="AIY17" s="38"/>
      <c r="AIZ17" s="38"/>
      <c r="AJA17" s="38"/>
      <c r="AJB17" s="38"/>
      <c r="AJC17" s="38"/>
      <c r="AJD17" s="38"/>
      <c r="AJE17" s="38"/>
      <c r="AJF17" s="38"/>
      <c r="AJG17" s="38"/>
      <c r="AJH17" s="38"/>
      <c r="AJI17" s="38"/>
      <c r="AJJ17" s="38"/>
      <c r="AJK17" s="38"/>
      <c r="AJL17" s="38"/>
      <c r="AJM17" s="38"/>
      <c r="AJN17" s="38"/>
      <c r="AJO17" s="38"/>
      <c r="AJP17" s="38"/>
      <c r="AJQ17" s="38"/>
      <c r="AJR17" s="38"/>
      <c r="AJS17" s="38"/>
      <c r="AJT17" s="38"/>
      <c r="AJU17" s="38"/>
      <c r="AJV17" s="38"/>
      <c r="AJW17" s="38"/>
      <c r="AJX17" s="38"/>
      <c r="AJY17" s="38"/>
      <c r="AJZ17" s="38"/>
      <c r="AKA17" s="38"/>
      <c r="AKB17" s="38"/>
      <c r="AKC17" s="38"/>
      <c r="AKD17" s="38"/>
      <c r="AKE17" s="38"/>
      <c r="AKF17" s="38"/>
      <c r="AKG17" s="38"/>
      <c r="AKH17" s="38"/>
      <c r="AKI17" s="38"/>
      <c r="AKJ17" s="38"/>
      <c r="AKK17" s="38"/>
      <c r="AKL17" s="38"/>
      <c r="AKM17" s="38"/>
      <c r="AKN17" s="38"/>
      <c r="AKO17" s="38"/>
      <c r="AKP17" s="38"/>
      <c r="AKQ17" s="38"/>
      <c r="AKR17" s="38"/>
      <c r="AKS17" s="38"/>
      <c r="AKT17" s="38"/>
      <c r="AKU17" s="38"/>
      <c r="AKV17" s="38"/>
      <c r="AKW17" s="38"/>
      <c r="AKX17" s="38"/>
      <c r="AKY17" s="38"/>
      <c r="AKZ17" s="38"/>
      <c r="ALA17" s="38"/>
      <c r="ALB17" s="38"/>
      <c r="ALC17" s="38"/>
      <c r="ALD17" s="38"/>
      <c r="ALE17" s="38"/>
      <c r="ALF17" s="38"/>
      <c r="ALG17" s="38"/>
      <c r="ALH17" s="38"/>
      <c r="ALI17" s="38"/>
      <c r="ALJ17" s="38"/>
      <c r="ALK17" s="38"/>
      <c r="ALL17" s="38"/>
      <c r="ALM17" s="38"/>
      <c r="ALN17" s="38"/>
      <c r="ALO17" s="38"/>
      <c r="ALP17" s="38"/>
      <c r="ALQ17" s="38"/>
      <c r="ALR17" s="38"/>
      <c r="ALS17" s="38"/>
      <c r="ALT17" s="38"/>
      <c r="ALU17" s="38"/>
      <c r="ALV17" s="38"/>
      <c r="ALW17" s="38"/>
      <c r="ALX17" s="38"/>
      <c r="ALY17" s="38"/>
      <c r="ALZ17" s="38"/>
      <c r="AMA17" s="38"/>
      <c r="AMB17" s="38"/>
      <c r="AMC17" s="38"/>
      <c r="AMD17" s="38"/>
      <c r="AME17" s="38"/>
      <c r="AMF17" s="38"/>
      <c r="AMG17" s="38"/>
      <c r="AMH17" s="38"/>
      <c r="AMI17" s="38"/>
      <c r="AMJ17" s="38"/>
      <c r="AMK17" s="38"/>
      <c r="AML17" s="38"/>
      <c r="AMM17" s="38"/>
      <c r="AMN17" s="38"/>
      <c r="AMO17" s="38"/>
      <c r="AMP17" s="38"/>
      <c r="AMQ17" s="38"/>
      <c r="AMR17" s="38"/>
      <c r="AMS17" s="38"/>
      <c r="AMT17" s="38"/>
      <c r="AMU17" s="38"/>
      <c r="AMV17" s="38"/>
      <c r="AMW17" s="38"/>
      <c r="AMX17" s="38"/>
      <c r="AMY17" s="38"/>
      <c r="AMZ17" s="38"/>
      <c r="ANA17" s="38"/>
      <c r="ANB17" s="38"/>
      <c r="ANC17" s="38"/>
      <c r="AND17" s="38"/>
      <c r="ANE17" s="38"/>
      <c r="ANF17" s="38"/>
      <c r="ANG17" s="38"/>
      <c r="ANH17" s="38"/>
      <c r="ANI17" s="38"/>
      <c r="ANJ17" s="38"/>
      <c r="ANK17" s="38"/>
      <c r="ANL17" s="38"/>
    </row>
    <row r="18" spans="1:1052" s="445" customFormat="1" ht="15.75" customHeight="1" outlineLevel="1">
      <c r="A18" s="274"/>
      <c r="B18" s="742"/>
      <c r="C18" s="742"/>
      <c r="D18" s="310"/>
      <c r="E18" s="311"/>
      <c r="F18" s="313"/>
      <c r="G18" s="314"/>
      <c r="H18" s="322"/>
      <c r="I18" s="328" t="str">
        <f t="shared" si="4"/>
        <v/>
      </c>
      <c r="J18" s="96"/>
      <c r="K18" s="419"/>
      <c r="L18" s="262"/>
      <c r="M18" s="440" t="str">
        <f t="shared" si="2"/>
        <v/>
      </c>
      <c r="N18" s="134" t="str">
        <f t="shared" si="5"/>
        <v/>
      </c>
      <c r="O18" s="328" t="str">
        <f>IF(N18&lt;&gt;"",N18*$O$6,"")</f>
        <v/>
      </c>
      <c r="P18" s="102"/>
      <c r="Q18" s="441"/>
      <c r="R18" s="442"/>
      <c r="S18" s="443">
        <f>P18*$W$9</f>
        <v>0</v>
      </c>
      <c r="T18" s="102"/>
      <c r="U18" s="441"/>
      <c r="V18" s="442"/>
      <c r="W18" s="469">
        <f>T18*$W$9</f>
        <v>0</v>
      </c>
      <c r="X18" s="475">
        <f t="shared" si="3"/>
        <v>0</v>
      </c>
      <c r="Y18" s="838"/>
      <c r="Z18" s="681"/>
      <c r="AA18" s="444"/>
      <c r="AB18" s="444"/>
      <c r="AC18" s="444"/>
      <c r="AD18" s="444"/>
      <c r="AE18" s="444"/>
      <c r="AF18" s="444"/>
      <c r="AG18" s="444"/>
      <c r="AH18" s="444"/>
      <c r="AI18" s="444"/>
      <c r="AK18" s="446"/>
      <c r="AL18" s="446"/>
      <c r="AM18" s="446"/>
      <c r="AN18" s="446"/>
      <c r="AO18" s="446"/>
      <c r="AP18" s="446"/>
      <c r="AQ18" s="446"/>
      <c r="AR18" s="446"/>
      <c r="AS18" s="446"/>
      <c r="AT18" s="446"/>
      <c r="AU18" s="447"/>
      <c r="AV18" s="447"/>
      <c r="AW18" s="447"/>
      <c r="AX18" s="447"/>
      <c r="AY18" s="447"/>
      <c r="AZ18" s="447"/>
      <c r="BA18" s="447"/>
      <c r="BB18" s="447"/>
      <c r="BC18" s="447"/>
      <c r="BD18" s="447"/>
      <c r="BE18" s="447"/>
      <c r="BF18" s="447"/>
      <c r="BG18" s="447"/>
      <c r="BH18" s="447"/>
      <c r="BI18" s="447"/>
      <c r="BJ18" s="447"/>
      <c r="BK18" s="447"/>
    </row>
    <row r="19" spans="1:1052" ht="15.75" customHeight="1" outlineLevel="1">
      <c r="A19" s="426"/>
      <c r="B19" s="742"/>
      <c r="C19" s="742"/>
      <c r="D19" s="427"/>
      <c r="E19" s="311"/>
      <c r="F19" s="430"/>
      <c r="G19" s="431"/>
      <c r="H19" s="324"/>
      <c r="I19" s="432" t="str">
        <f>IF(G19&gt;0,G19*H19,"")</f>
        <v/>
      </c>
      <c r="J19" s="433"/>
      <c r="K19" s="434"/>
      <c r="L19" s="435"/>
      <c r="M19" s="333" t="str">
        <f t="shared" si="2"/>
        <v/>
      </c>
      <c r="N19" s="286" t="str">
        <f>IF(G19&lt;&gt;"",G19,"")</f>
        <v/>
      </c>
      <c r="O19" s="432" t="str">
        <f>IF(N19&lt;&gt;"",N19*$O$7,"")</f>
        <v/>
      </c>
      <c r="P19" s="436"/>
      <c r="Q19" s="437"/>
      <c r="R19" s="438"/>
      <c r="S19" s="439">
        <f>P19*$W$7</f>
        <v>0</v>
      </c>
      <c r="T19" s="436"/>
      <c r="U19" s="437"/>
      <c r="V19" s="438"/>
      <c r="W19" s="470">
        <f>T19*$W$7</f>
        <v>0</v>
      </c>
      <c r="X19" s="475">
        <f t="shared" si="3"/>
        <v>0</v>
      </c>
      <c r="Y19" s="838"/>
      <c r="Z19" s="681"/>
      <c r="AA19"/>
      <c r="AB19"/>
      <c r="AC19"/>
      <c r="AD19"/>
      <c r="AE19"/>
      <c r="AF19"/>
      <c r="AG19"/>
      <c r="AH19"/>
      <c r="AI19"/>
      <c r="AJ19" s="38"/>
      <c r="AK19" s="40"/>
      <c r="AL19" s="40"/>
      <c r="AM19" s="40"/>
      <c r="AN19" s="40"/>
      <c r="AO19" s="40"/>
      <c r="AP19" s="40"/>
      <c r="AQ19" s="40"/>
      <c r="AR19" s="40"/>
      <c r="AS19" s="40"/>
      <c r="AT19" s="40"/>
      <c r="AU19" s="41"/>
      <c r="AV19" s="41"/>
      <c r="AW19" s="41"/>
      <c r="AX19" s="41"/>
      <c r="AY19" s="41"/>
      <c r="AZ19" s="41"/>
      <c r="BA19" s="41"/>
      <c r="BB19" s="41"/>
      <c r="BC19" s="41"/>
      <c r="BD19" s="41"/>
      <c r="BE19" s="41"/>
      <c r="BF19" s="41"/>
      <c r="BG19" s="41"/>
      <c r="BH19" s="41"/>
      <c r="BI19" s="41"/>
      <c r="BJ19" s="41"/>
      <c r="BK19" s="41"/>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c r="AMK19" s="38"/>
      <c r="AML19" s="38"/>
      <c r="AMM19" s="38"/>
      <c r="AMN19" s="38"/>
      <c r="AMO19" s="38"/>
      <c r="AMP19" s="38"/>
      <c r="AMQ19" s="38"/>
      <c r="AMR19" s="38"/>
      <c r="AMS19" s="38"/>
      <c r="AMT19" s="38"/>
      <c r="AMU19" s="38"/>
      <c r="AMV19" s="38"/>
      <c r="AMW19" s="38"/>
      <c r="AMX19" s="38"/>
      <c r="AMY19" s="38"/>
      <c r="AMZ19" s="38"/>
      <c r="ANA19" s="38"/>
      <c r="ANB19" s="38"/>
      <c r="ANC19" s="38"/>
      <c r="AND19" s="38"/>
      <c r="ANE19" s="38"/>
      <c r="ANF19" s="38"/>
      <c r="ANG19" s="38"/>
      <c r="ANH19" s="38"/>
      <c r="ANI19" s="38"/>
      <c r="ANJ19" s="38"/>
      <c r="ANK19" s="38"/>
      <c r="ANL19" s="38"/>
    </row>
    <row r="20" spans="1:1052" ht="15" customHeight="1" outlineLevel="1">
      <c r="A20" s="274"/>
      <c r="B20" s="742"/>
      <c r="C20" s="742"/>
      <c r="D20" s="427"/>
      <c r="E20" s="428"/>
      <c r="F20" s="313"/>
      <c r="G20" s="314"/>
      <c r="H20" s="322"/>
      <c r="I20" s="328" t="str">
        <f t="shared" ref="I20:I24" si="6">IF(G20&gt;0,G20*H20,"")</f>
        <v/>
      </c>
      <c r="J20" s="96"/>
      <c r="K20" s="419"/>
      <c r="L20" s="264"/>
      <c r="M20" s="331" t="str">
        <f t="shared" si="2"/>
        <v/>
      </c>
      <c r="N20" s="134" t="str">
        <f t="shared" ref="N20:N24" si="7">IF(G20&lt;&gt;"",G20,"")</f>
        <v/>
      </c>
      <c r="O20" s="328" t="str">
        <f>IF(N20&lt;&gt;"",N20*$O$8,"")</f>
        <v/>
      </c>
      <c r="P20" s="102"/>
      <c r="Q20" s="109"/>
      <c r="R20" s="106"/>
      <c r="S20" s="99">
        <f>P20*$W$8</f>
        <v>0</v>
      </c>
      <c r="T20" s="102"/>
      <c r="U20" s="109"/>
      <c r="V20" s="106"/>
      <c r="W20" s="468">
        <f>T20*$W$8</f>
        <v>0</v>
      </c>
      <c r="X20" s="475">
        <f t="shared" si="3"/>
        <v>0</v>
      </c>
      <c r="Y20" s="838"/>
      <c r="Z20" s="681"/>
      <c r="AA20"/>
      <c r="AB20"/>
      <c r="AC20"/>
      <c r="AD20"/>
      <c r="AE20"/>
      <c r="AF20"/>
      <c r="AG20"/>
      <c r="AH20"/>
      <c r="AI20"/>
      <c r="AJ20" s="38"/>
      <c r="AK20" s="40"/>
      <c r="AL20" s="40"/>
      <c r="AM20" s="40"/>
      <c r="AN20" s="40"/>
      <c r="AO20" s="40"/>
      <c r="AP20" s="40"/>
      <c r="AQ20" s="40"/>
      <c r="AR20" s="40"/>
      <c r="AS20" s="40"/>
      <c r="AT20" s="40"/>
      <c r="AU20" s="41"/>
      <c r="AV20" s="41"/>
      <c r="AW20" s="41"/>
      <c r="AX20" s="41"/>
      <c r="AY20" s="41"/>
      <c r="AZ20" s="41"/>
      <c r="BA20" s="41"/>
      <c r="BB20" s="41"/>
      <c r="BC20" s="41"/>
      <c r="BD20" s="41"/>
      <c r="BE20" s="41"/>
      <c r="BF20" s="41"/>
      <c r="BG20" s="41"/>
      <c r="BH20" s="41"/>
      <c r="BI20" s="41"/>
      <c r="BJ20" s="41"/>
      <c r="BK20" s="41"/>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c r="LL20" s="38"/>
      <c r="LM20" s="38"/>
      <c r="LN20" s="38"/>
      <c r="LO20" s="38"/>
      <c r="LP20" s="38"/>
      <c r="LQ20" s="38"/>
      <c r="LR20" s="38"/>
      <c r="LS20" s="38"/>
      <c r="LT20" s="38"/>
      <c r="LU20" s="38"/>
      <c r="LV20" s="38"/>
      <c r="LW20" s="38"/>
      <c r="LX20" s="38"/>
      <c r="LY20" s="38"/>
      <c r="LZ20" s="38"/>
      <c r="MA20" s="38"/>
      <c r="MB20" s="38"/>
      <c r="MC20" s="38"/>
      <c r="MD20" s="38"/>
      <c r="ME20" s="38"/>
      <c r="MF20" s="38"/>
      <c r="MG20" s="38"/>
      <c r="MH20" s="38"/>
      <c r="MI20" s="38"/>
      <c r="MJ20" s="38"/>
      <c r="MK20" s="38"/>
      <c r="ML20" s="38"/>
      <c r="MM20" s="38"/>
      <c r="MN20" s="38"/>
      <c r="MO20" s="38"/>
      <c r="MP20" s="38"/>
      <c r="MQ20" s="38"/>
      <c r="MR20" s="38"/>
      <c r="MS20" s="38"/>
      <c r="MT20" s="38"/>
      <c r="MU20" s="38"/>
      <c r="MV20" s="38"/>
      <c r="MW20" s="38"/>
      <c r="MX20" s="38"/>
      <c r="MY20" s="38"/>
      <c r="MZ20" s="38"/>
      <c r="NA20" s="38"/>
      <c r="NB20" s="38"/>
      <c r="NC20" s="38"/>
      <c r="ND20" s="38"/>
      <c r="NE20" s="38"/>
      <c r="NF20" s="38"/>
      <c r="NG20" s="38"/>
      <c r="NH20" s="38"/>
      <c r="NI20" s="38"/>
      <c r="NJ20" s="38"/>
      <c r="NK20" s="38"/>
      <c r="NL20" s="38"/>
      <c r="NM20" s="38"/>
      <c r="NN20" s="38"/>
      <c r="NO20" s="38"/>
      <c r="NP20" s="38"/>
      <c r="NQ20" s="38"/>
      <c r="NR20" s="38"/>
      <c r="NS20" s="38"/>
      <c r="NT20" s="38"/>
      <c r="NU20" s="38"/>
      <c r="NV20" s="38"/>
      <c r="NW20" s="38"/>
      <c r="NX20" s="38"/>
      <c r="NY20" s="38"/>
      <c r="NZ20" s="38"/>
      <c r="OA20" s="38"/>
      <c r="OB20" s="38"/>
      <c r="OC20" s="38"/>
      <c r="OD20" s="38"/>
      <c r="OE20" s="38"/>
      <c r="OF20" s="38"/>
      <c r="OG20" s="38"/>
      <c r="OH20" s="38"/>
      <c r="OI20" s="38"/>
      <c r="OJ20" s="38"/>
      <c r="OK20" s="38"/>
      <c r="OL20" s="38"/>
      <c r="OM20" s="38"/>
      <c r="ON20" s="38"/>
      <c r="OO20" s="38"/>
      <c r="OP20" s="38"/>
      <c r="OQ20" s="38"/>
      <c r="OR20" s="38"/>
      <c r="OS20" s="38"/>
      <c r="OT20" s="38"/>
      <c r="OU20" s="38"/>
      <c r="OV20" s="38"/>
      <c r="OW20" s="38"/>
      <c r="OX20" s="38"/>
      <c r="OY20" s="38"/>
      <c r="OZ20" s="38"/>
      <c r="PA20" s="38"/>
      <c r="PB20" s="38"/>
      <c r="PC20" s="38"/>
      <c r="PD20" s="38"/>
      <c r="PE20" s="38"/>
      <c r="PF20" s="38"/>
      <c r="PG20" s="38"/>
      <c r="PH20" s="38"/>
      <c r="PI20" s="38"/>
      <c r="PJ20" s="38"/>
      <c r="PK20" s="38"/>
      <c r="PL20" s="38"/>
      <c r="PM20" s="38"/>
      <c r="PN20" s="38"/>
      <c r="PO20" s="38"/>
      <c r="PP20" s="38"/>
      <c r="PQ20" s="38"/>
      <c r="PR20" s="38"/>
      <c r="PS20" s="38"/>
      <c r="PT20" s="38"/>
      <c r="PU20" s="38"/>
      <c r="PV20" s="38"/>
      <c r="PW20" s="38"/>
      <c r="PX20" s="38"/>
      <c r="PY20" s="38"/>
      <c r="PZ20" s="38"/>
      <c r="QA20" s="38"/>
      <c r="QB20" s="38"/>
      <c r="QC20" s="38"/>
      <c r="QD20" s="38"/>
      <c r="QE20" s="38"/>
      <c r="QF20" s="38"/>
      <c r="QG20" s="38"/>
      <c r="QH20" s="38"/>
      <c r="QI20" s="38"/>
      <c r="QJ20" s="38"/>
      <c r="QK20" s="38"/>
      <c r="QL20" s="38"/>
      <c r="QM20" s="38"/>
      <c r="QN20" s="38"/>
      <c r="QO20" s="38"/>
      <c r="QP20" s="38"/>
      <c r="QQ20" s="38"/>
      <c r="QR20" s="38"/>
      <c r="QS20" s="38"/>
      <c r="QT20" s="38"/>
      <c r="QU20" s="38"/>
      <c r="QV20" s="38"/>
      <c r="QW20" s="38"/>
      <c r="QX20" s="38"/>
      <c r="QY20" s="38"/>
      <c r="QZ20" s="38"/>
      <c r="RA20" s="38"/>
      <c r="RB20" s="38"/>
      <c r="RC20" s="38"/>
      <c r="RD20" s="38"/>
      <c r="RE20" s="38"/>
      <c r="RF20" s="38"/>
      <c r="RG20" s="38"/>
      <c r="RH20" s="38"/>
      <c r="RI20" s="38"/>
      <c r="RJ20" s="38"/>
      <c r="RK20" s="38"/>
      <c r="RL20" s="38"/>
      <c r="RM20" s="38"/>
      <c r="RN20" s="38"/>
      <c r="RO20" s="38"/>
      <c r="RP20" s="38"/>
      <c r="RQ20" s="38"/>
      <c r="RR20" s="38"/>
      <c r="RS20" s="38"/>
      <c r="RT20" s="38"/>
      <c r="RU20" s="38"/>
      <c r="RV20" s="38"/>
      <c r="RW20" s="38"/>
      <c r="RX20" s="38"/>
      <c r="RY20" s="38"/>
      <c r="RZ20" s="38"/>
      <c r="SA20" s="38"/>
      <c r="SB20" s="38"/>
      <c r="SC20" s="38"/>
      <c r="SD20" s="38"/>
      <c r="SE20" s="38"/>
      <c r="SF20" s="38"/>
      <c r="SG20" s="38"/>
      <c r="SH20" s="38"/>
      <c r="SI20" s="38"/>
      <c r="SJ20" s="38"/>
      <c r="SK20" s="38"/>
      <c r="SL20" s="38"/>
      <c r="SM20" s="38"/>
      <c r="SN20" s="38"/>
      <c r="SO20" s="38"/>
      <c r="SP20" s="38"/>
      <c r="SQ20" s="38"/>
      <c r="SR20" s="38"/>
      <c r="SS20" s="38"/>
      <c r="ST20" s="38"/>
      <c r="SU20" s="38"/>
      <c r="SV20" s="38"/>
      <c r="SW20" s="38"/>
      <c r="SX20" s="38"/>
      <c r="SY20" s="38"/>
      <c r="SZ20" s="38"/>
      <c r="TA20" s="38"/>
      <c r="TB20" s="38"/>
      <c r="TC20" s="38"/>
      <c r="TD20" s="38"/>
      <c r="TE20" s="38"/>
      <c r="TF20" s="38"/>
      <c r="TG20" s="38"/>
      <c r="TH20" s="38"/>
      <c r="TI20" s="38"/>
      <c r="TJ20" s="38"/>
      <c r="TK20" s="38"/>
      <c r="TL20" s="38"/>
      <c r="TM20" s="38"/>
      <c r="TN20" s="38"/>
      <c r="TO20" s="38"/>
      <c r="TP20" s="38"/>
      <c r="TQ20" s="38"/>
      <c r="TR20" s="38"/>
      <c r="TS20" s="38"/>
      <c r="TT20" s="38"/>
      <c r="TU20" s="38"/>
      <c r="TV20" s="38"/>
      <c r="TW20" s="38"/>
      <c r="TX20" s="38"/>
      <c r="TY20" s="38"/>
      <c r="TZ20" s="38"/>
      <c r="UA20" s="38"/>
      <c r="UB20" s="38"/>
      <c r="UC20" s="38"/>
      <c r="UD20" s="38"/>
      <c r="UE20" s="38"/>
      <c r="UF20" s="38"/>
      <c r="UG20" s="38"/>
      <c r="UH20" s="38"/>
      <c r="UI20" s="38"/>
      <c r="UJ20" s="38"/>
      <c r="UK20" s="38"/>
      <c r="UL20" s="38"/>
      <c r="UM20" s="38"/>
      <c r="UN20" s="38"/>
      <c r="UO20" s="38"/>
      <c r="UP20" s="38"/>
      <c r="UQ20" s="38"/>
      <c r="UR20" s="38"/>
      <c r="US20" s="38"/>
      <c r="UT20" s="38"/>
      <c r="UU20" s="38"/>
      <c r="UV20" s="38"/>
      <c r="UW20" s="38"/>
      <c r="UX20" s="38"/>
      <c r="UY20" s="38"/>
      <c r="UZ20" s="38"/>
      <c r="VA20" s="38"/>
      <c r="VB20" s="38"/>
      <c r="VC20" s="38"/>
      <c r="VD20" s="38"/>
      <c r="VE20" s="38"/>
      <c r="VF20" s="38"/>
      <c r="VG20" s="38"/>
      <c r="VH20" s="38"/>
      <c r="VI20" s="38"/>
      <c r="VJ20" s="38"/>
      <c r="VK20" s="38"/>
      <c r="VL20" s="38"/>
      <c r="VM20" s="38"/>
      <c r="VN20" s="38"/>
      <c r="VO20" s="38"/>
      <c r="VP20" s="38"/>
      <c r="VQ20" s="38"/>
      <c r="VR20" s="38"/>
      <c r="VS20" s="38"/>
      <c r="VT20" s="38"/>
      <c r="VU20" s="38"/>
      <c r="VV20" s="38"/>
      <c r="VW20" s="38"/>
      <c r="VX20" s="38"/>
      <c r="VY20" s="38"/>
      <c r="VZ20" s="38"/>
      <c r="WA20" s="38"/>
      <c r="WB20" s="38"/>
      <c r="WC20" s="38"/>
      <c r="WD20" s="38"/>
      <c r="WE20" s="38"/>
      <c r="WF20" s="38"/>
      <c r="WG20" s="38"/>
      <c r="WH20" s="38"/>
      <c r="WI20" s="38"/>
      <c r="WJ20" s="38"/>
      <c r="WK20" s="38"/>
      <c r="WL20" s="38"/>
      <c r="WM20" s="38"/>
      <c r="WN20" s="38"/>
      <c r="WO20" s="38"/>
      <c r="WP20" s="38"/>
      <c r="WQ20" s="38"/>
      <c r="WR20" s="38"/>
      <c r="WS20" s="38"/>
      <c r="WT20" s="38"/>
      <c r="WU20" s="38"/>
      <c r="WV20" s="38"/>
      <c r="WW20" s="38"/>
      <c r="WX20" s="38"/>
      <c r="WY20" s="38"/>
      <c r="WZ20" s="38"/>
      <c r="XA20" s="38"/>
      <c r="XB20" s="38"/>
      <c r="XC20" s="38"/>
      <c r="XD20" s="38"/>
      <c r="XE20" s="38"/>
      <c r="XF20" s="38"/>
      <c r="XG20" s="38"/>
      <c r="XH20" s="38"/>
      <c r="XI20" s="38"/>
      <c r="XJ20" s="38"/>
      <c r="XK20" s="38"/>
      <c r="XL20" s="38"/>
      <c r="XM20" s="38"/>
      <c r="XN20" s="38"/>
      <c r="XO20" s="38"/>
      <c r="XP20" s="38"/>
      <c r="XQ20" s="38"/>
      <c r="XR20" s="38"/>
      <c r="XS20" s="38"/>
      <c r="XT20" s="38"/>
      <c r="XU20" s="38"/>
      <c r="XV20" s="38"/>
      <c r="XW20" s="38"/>
      <c r="XX20" s="38"/>
      <c r="XY20" s="38"/>
      <c r="XZ20" s="38"/>
      <c r="YA20" s="38"/>
      <c r="YB20" s="38"/>
      <c r="YC20" s="38"/>
      <c r="YD20" s="38"/>
      <c r="YE20" s="38"/>
      <c r="YF20" s="38"/>
      <c r="YG20" s="38"/>
      <c r="YH20" s="38"/>
      <c r="YI20" s="38"/>
      <c r="YJ20" s="38"/>
      <c r="YK20" s="38"/>
      <c r="YL20" s="38"/>
      <c r="YM20" s="38"/>
      <c r="YN20" s="38"/>
      <c r="YO20" s="38"/>
      <c r="YP20" s="38"/>
      <c r="YQ20" s="38"/>
      <c r="YR20" s="38"/>
      <c r="YS20" s="38"/>
      <c r="YT20" s="38"/>
      <c r="YU20" s="38"/>
      <c r="YV20" s="38"/>
      <c r="YW20" s="38"/>
      <c r="YX20" s="38"/>
      <c r="YY20" s="38"/>
      <c r="YZ20" s="38"/>
      <c r="ZA20" s="38"/>
      <c r="ZB20" s="38"/>
      <c r="ZC20" s="38"/>
      <c r="ZD20" s="38"/>
      <c r="ZE20" s="38"/>
      <c r="ZF20" s="38"/>
      <c r="ZG20" s="38"/>
      <c r="ZH20" s="38"/>
      <c r="ZI20" s="38"/>
      <c r="ZJ20" s="38"/>
      <c r="ZK20" s="38"/>
      <c r="ZL20" s="38"/>
      <c r="ZM20" s="38"/>
      <c r="ZN20" s="38"/>
      <c r="ZO20" s="38"/>
      <c r="ZP20" s="38"/>
      <c r="ZQ20" s="38"/>
      <c r="ZR20" s="38"/>
      <c r="ZS20" s="38"/>
      <c r="ZT20" s="38"/>
      <c r="ZU20" s="38"/>
      <c r="ZV20" s="38"/>
      <c r="ZW20" s="38"/>
      <c r="ZX20" s="38"/>
      <c r="ZY20" s="38"/>
      <c r="ZZ20" s="38"/>
      <c r="AAA20" s="38"/>
      <c r="AAB20" s="38"/>
      <c r="AAC20" s="38"/>
      <c r="AAD20" s="38"/>
      <c r="AAE20" s="38"/>
      <c r="AAF20" s="38"/>
      <c r="AAG20" s="38"/>
      <c r="AAH20" s="38"/>
      <c r="AAI20" s="38"/>
      <c r="AAJ20" s="38"/>
      <c r="AAK20" s="38"/>
      <c r="AAL20" s="38"/>
      <c r="AAM20" s="38"/>
      <c r="AAN20" s="38"/>
      <c r="AAO20" s="38"/>
      <c r="AAP20" s="38"/>
      <c r="AAQ20" s="38"/>
      <c r="AAR20" s="38"/>
      <c r="AAS20" s="38"/>
      <c r="AAT20" s="38"/>
      <c r="AAU20" s="38"/>
      <c r="AAV20" s="38"/>
      <c r="AAW20" s="38"/>
      <c r="AAX20" s="38"/>
      <c r="AAY20" s="38"/>
      <c r="AAZ20" s="38"/>
      <c r="ABA20" s="38"/>
      <c r="ABB20" s="38"/>
      <c r="ABC20" s="38"/>
      <c r="ABD20" s="38"/>
      <c r="ABE20" s="38"/>
      <c r="ABF20" s="38"/>
      <c r="ABG20" s="38"/>
      <c r="ABH20" s="38"/>
      <c r="ABI20" s="38"/>
      <c r="ABJ20" s="38"/>
      <c r="ABK20" s="38"/>
      <c r="ABL20" s="38"/>
      <c r="ABM20" s="38"/>
      <c r="ABN20" s="38"/>
      <c r="ABO20" s="38"/>
      <c r="ABP20" s="38"/>
      <c r="ABQ20" s="38"/>
      <c r="ABR20" s="38"/>
      <c r="ABS20" s="38"/>
      <c r="ABT20" s="38"/>
      <c r="ABU20" s="38"/>
      <c r="ABV20" s="38"/>
      <c r="ABW20" s="38"/>
      <c r="ABX20" s="38"/>
      <c r="ABY20" s="38"/>
      <c r="ABZ20" s="38"/>
      <c r="ACA20" s="38"/>
      <c r="ACB20" s="38"/>
      <c r="ACC20" s="38"/>
      <c r="ACD20" s="38"/>
      <c r="ACE20" s="38"/>
      <c r="ACF20" s="38"/>
      <c r="ACG20" s="38"/>
      <c r="ACH20" s="38"/>
      <c r="ACI20" s="38"/>
      <c r="ACJ20" s="38"/>
      <c r="ACK20" s="38"/>
      <c r="ACL20" s="38"/>
      <c r="ACM20" s="38"/>
      <c r="ACN20" s="38"/>
      <c r="ACO20" s="38"/>
      <c r="ACP20" s="38"/>
      <c r="ACQ20" s="38"/>
      <c r="ACR20" s="38"/>
      <c r="ACS20" s="38"/>
      <c r="ACT20" s="38"/>
      <c r="ACU20" s="38"/>
      <c r="ACV20" s="38"/>
      <c r="ACW20" s="38"/>
      <c r="ACX20" s="38"/>
      <c r="ACY20" s="38"/>
      <c r="ACZ20" s="38"/>
      <c r="ADA20" s="38"/>
      <c r="ADB20" s="38"/>
      <c r="ADC20" s="38"/>
      <c r="ADD20" s="38"/>
      <c r="ADE20" s="38"/>
      <c r="ADF20" s="38"/>
      <c r="ADG20" s="38"/>
      <c r="ADH20" s="38"/>
      <c r="ADI20" s="38"/>
      <c r="ADJ20" s="38"/>
      <c r="ADK20" s="38"/>
      <c r="ADL20" s="38"/>
      <c r="ADM20" s="38"/>
      <c r="ADN20" s="38"/>
      <c r="ADO20" s="38"/>
      <c r="ADP20" s="38"/>
      <c r="ADQ20" s="38"/>
      <c r="ADR20" s="38"/>
      <c r="ADS20" s="38"/>
      <c r="ADT20" s="38"/>
      <c r="ADU20" s="38"/>
      <c r="ADV20" s="38"/>
      <c r="ADW20" s="38"/>
      <c r="ADX20" s="38"/>
      <c r="ADY20" s="38"/>
      <c r="ADZ20" s="38"/>
      <c r="AEA20" s="38"/>
      <c r="AEB20" s="38"/>
      <c r="AEC20" s="38"/>
      <c r="AED20" s="38"/>
      <c r="AEE20" s="38"/>
      <c r="AEF20" s="38"/>
      <c r="AEG20" s="38"/>
      <c r="AEH20" s="38"/>
      <c r="AEI20" s="38"/>
      <c r="AEJ20" s="38"/>
      <c r="AEK20" s="38"/>
      <c r="AEL20" s="38"/>
      <c r="AEM20" s="38"/>
      <c r="AEN20" s="38"/>
      <c r="AEO20" s="38"/>
      <c r="AEP20" s="38"/>
      <c r="AEQ20" s="38"/>
      <c r="AER20" s="38"/>
      <c r="AES20" s="38"/>
      <c r="AET20" s="38"/>
      <c r="AEU20" s="38"/>
      <c r="AEV20" s="38"/>
      <c r="AEW20" s="38"/>
      <c r="AEX20" s="38"/>
      <c r="AEY20" s="38"/>
      <c r="AEZ20" s="38"/>
      <c r="AFA20" s="38"/>
      <c r="AFB20" s="38"/>
      <c r="AFC20" s="38"/>
      <c r="AFD20" s="38"/>
      <c r="AFE20" s="38"/>
      <c r="AFF20" s="38"/>
      <c r="AFG20" s="38"/>
      <c r="AFH20" s="38"/>
      <c r="AFI20" s="38"/>
      <c r="AFJ20" s="38"/>
      <c r="AFK20" s="38"/>
      <c r="AFL20" s="38"/>
      <c r="AFM20" s="38"/>
      <c r="AFN20" s="38"/>
      <c r="AFO20" s="38"/>
      <c r="AFP20" s="38"/>
      <c r="AFQ20" s="38"/>
      <c r="AFR20" s="38"/>
      <c r="AFS20" s="38"/>
      <c r="AFT20" s="38"/>
      <c r="AFU20" s="38"/>
      <c r="AFV20" s="38"/>
      <c r="AFW20" s="38"/>
      <c r="AFX20" s="38"/>
      <c r="AFY20" s="38"/>
      <c r="AFZ20" s="38"/>
      <c r="AGA20" s="38"/>
      <c r="AGB20" s="38"/>
      <c r="AGC20" s="38"/>
      <c r="AGD20" s="38"/>
      <c r="AGE20" s="38"/>
      <c r="AGF20" s="38"/>
      <c r="AGG20" s="38"/>
      <c r="AGH20" s="38"/>
      <c r="AGI20" s="38"/>
      <c r="AGJ20" s="38"/>
      <c r="AGK20" s="38"/>
      <c r="AGL20" s="38"/>
      <c r="AGM20" s="38"/>
      <c r="AGN20" s="38"/>
      <c r="AGO20" s="38"/>
      <c r="AGP20" s="38"/>
      <c r="AGQ20" s="38"/>
      <c r="AGR20" s="38"/>
      <c r="AGS20" s="38"/>
      <c r="AGT20" s="38"/>
      <c r="AGU20" s="38"/>
      <c r="AGV20" s="38"/>
      <c r="AGW20" s="38"/>
      <c r="AGX20" s="38"/>
      <c r="AGY20" s="38"/>
      <c r="AGZ20" s="38"/>
      <c r="AHA20" s="38"/>
      <c r="AHB20" s="38"/>
      <c r="AHC20" s="38"/>
      <c r="AHD20" s="38"/>
      <c r="AHE20" s="38"/>
      <c r="AHF20" s="38"/>
      <c r="AHG20" s="38"/>
      <c r="AHH20" s="38"/>
      <c r="AHI20" s="38"/>
      <c r="AHJ20" s="38"/>
      <c r="AHK20" s="38"/>
      <c r="AHL20" s="38"/>
      <c r="AHM20" s="38"/>
      <c r="AHN20" s="38"/>
      <c r="AHO20" s="38"/>
      <c r="AHP20" s="38"/>
      <c r="AHQ20" s="38"/>
      <c r="AHR20" s="38"/>
      <c r="AHS20" s="38"/>
      <c r="AHT20" s="38"/>
      <c r="AHU20" s="38"/>
      <c r="AHV20" s="38"/>
      <c r="AHW20" s="38"/>
      <c r="AHX20" s="38"/>
      <c r="AHY20" s="38"/>
      <c r="AHZ20" s="38"/>
      <c r="AIA20" s="38"/>
      <c r="AIB20" s="38"/>
      <c r="AIC20" s="38"/>
      <c r="AID20" s="38"/>
      <c r="AIE20" s="38"/>
      <c r="AIF20" s="38"/>
      <c r="AIG20" s="38"/>
      <c r="AIH20" s="38"/>
      <c r="AII20" s="38"/>
      <c r="AIJ20" s="38"/>
      <c r="AIK20" s="38"/>
      <c r="AIL20" s="38"/>
      <c r="AIM20" s="38"/>
      <c r="AIN20" s="38"/>
      <c r="AIO20" s="38"/>
      <c r="AIP20" s="38"/>
      <c r="AIQ20" s="38"/>
      <c r="AIR20" s="38"/>
      <c r="AIS20" s="38"/>
      <c r="AIT20" s="38"/>
      <c r="AIU20" s="38"/>
      <c r="AIV20" s="38"/>
      <c r="AIW20" s="38"/>
      <c r="AIX20" s="38"/>
      <c r="AIY20" s="38"/>
      <c r="AIZ20" s="38"/>
      <c r="AJA20" s="38"/>
      <c r="AJB20" s="38"/>
      <c r="AJC20" s="38"/>
      <c r="AJD20" s="38"/>
      <c r="AJE20" s="38"/>
      <c r="AJF20" s="38"/>
      <c r="AJG20" s="38"/>
      <c r="AJH20" s="38"/>
      <c r="AJI20" s="38"/>
      <c r="AJJ20" s="38"/>
      <c r="AJK20" s="38"/>
      <c r="AJL20" s="38"/>
      <c r="AJM20" s="38"/>
      <c r="AJN20" s="38"/>
      <c r="AJO20" s="38"/>
      <c r="AJP20" s="38"/>
      <c r="AJQ20" s="38"/>
      <c r="AJR20" s="38"/>
      <c r="AJS20" s="38"/>
      <c r="AJT20" s="38"/>
      <c r="AJU20" s="38"/>
      <c r="AJV20" s="38"/>
      <c r="AJW20" s="38"/>
      <c r="AJX20" s="38"/>
      <c r="AJY20" s="38"/>
      <c r="AJZ20" s="38"/>
      <c r="AKA20" s="38"/>
      <c r="AKB20" s="38"/>
      <c r="AKC20" s="38"/>
      <c r="AKD20" s="38"/>
      <c r="AKE20" s="38"/>
      <c r="AKF20" s="38"/>
      <c r="AKG20" s="38"/>
      <c r="AKH20" s="38"/>
      <c r="AKI20" s="38"/>
      <c r="AKJ20" s="38"/>
      <c r="AKK20" s="38"/>
      <c r="AKL20" s="38"/>
      <c r="AKM20" s="38"/>
      <c r="AKN20" s="38"/>
      <c r="AKO20" s="38"/>
      <c r="AKP20" s="38"/>
      <c r="AKQ20" s="38"/>
      <c r="AKR20" s="38"/>
      <c r="AKS20" s="38"/>
      <c r="AKT20" s="38"/>
      <c r="AKU20" s="38"/>
      <c r="AKV20" s="38"/>
      <c r="AKW20" s="38"/>
      <c r="AKX20" s="38"/>
      <c r="AKY20" s="38"/>
      <c r="AKZ20" s="38"/>
      <c r="ALA20" s="38"/>
      <c r="ALB20" s="38"/>
      <c r="ALC20" s="38"/>
      <c r="ALD20" s="38"/>
      <c r="ALE20" s="38"/>
      <c r="ALF20" s="38"/>
      <c r="ALG20" s="38"/>
      <c r="ALH20" s="38"/>
      <c r="ALI20" s="38"/>
      <c r="ALJ20" s="38"/>
      <c r="ALK20" s="38"/>
      <c r="ALL20" s="38"/>
      <c r="ALM20" s="38"/>
      <c r="ALN20" s="38"/>
      <c r="ALO20" s="38"/>
      <c r="ALP20" s="38"/>
      <c r="ALQ20" s="38"/>
      <c r="ALR20" s="38"/>
      <c r="ALS20" s="38"/>
      <c r="ALT20" s="38"/>
      <c r="ALU20" s="38"/>
      <c r="ALV20" s="38"/>
      <c r="ALW20" s="38"/>
      <c r="ALX20" s="38"/>
      <c r="ALY20" s="38"/>
      <c r="ALZ20" s="38"/>
      <c r="AMA20" s="38"/>
      <c r="AMB20" s="38"/>
      <c r="AMC20" s="38"/>
      <c r="AMD20" s="38"/>
      <c r="AME20" s="38"/>
      <c r="AMF20" s="38"/>
      <c r="AMG20" s="38"/>
      <c r="AMH20" s="38"/>
      <c r="AMI20" s="38"/>
      <c r="AMJ20" s="38"/>
      <c r="AMK20" s="38"/>
      <c r="AML20" s="38"/>
      <c r="AMM20" s="38"/>
      <c r="AMN20" s="38"/>
      <c r="AMO20" s="38"/>
      <c r="AMP20" s="38"/>
      <c r="AMQ20" s="38"/>
      <c r="AMR20" s="38"/>
      <c r="AMS20" s="38"/>
      <c r="AMT20" s="38"/>
      <c r="AMU20" s="38"/>
      <c r="AMV20" s="38"/>
      <c r="AMW20" s="38"/>
      <c r="AMX20" s="38"/>
      <c r="AMY20" s="38"/>
      <c r="AMZ20" s="38"/>
      <c r="ANA20" s="38"/>
      <c r="ANB20" s="38"/>
      <c r="ANC20" s="38"/>
      <c r="AND20" s="38"/>
      <c r="ANE20" s="38"/>
      <c r="ANF20" s="38"/>
      <c r="ANG20" s="38"/>
      <c r="ANH20" s="38"/>
      <c r="ANI20" s="38"/>
      <c r="ANJ20" s="38"/>
      <c r="ANK20" s="38"/>
      <c r="ANL20" s="38"/>
    </row>
    <row r="21" spans="1:1052" s="90" customFormat="1" ht="15.75" customHeight="1" outlineLevel="1" thickBot="1">
      <c r="A21" s="275"/>
      <c r="B21" s="743"/>
      <c r="C21" s="743"/>
      <c r="D21" s="317"/>
      <c r="E21" s="428"/>
      <c r="F21" s="319"/>
      <c r="G21" s="320"/>
      <c r="H21" s="323"/>
      <c r="I21" s="329" t="str">
        <f t="shared" si="6"/>
        <v/>
      </c>
      <c r="J21" s="96"/>
      <c r="K21" s="419"/>
      <c r="L21" s="262"/>
      <c r="M21" s="332" t="str">
        <f t="shared" si="2"/>
        <v/>
      </c>
      <c r="N21" s="325" t="str">
        <f t="shared" si="7"/>
        <v/>
      </c>
      <c r="O21" s="329" t="str">
        <f>IF(N21&lt;&gt;"",N21*$O$9,"")</f>
        <v/>
      </c>
      <c r="P21" s="102"/>
      <c r="Q21" s="110"/>
      <c r="R21" s="107"/>
      <c r="S21" s="100">
        <f>P21*$W$9</f>
        <v>0</v>
      </c>
      <c r="T21" s="102"/>
      <c r="U21" s="110"/>
      <c r="V21" s="107"/>
      <c r="W21" s="471">
        <f>T21*$W$9</f>
        <v>0</v>
      </c>
      <c r="X21" s="476">
        <f t="shared" si="3"/>
        <v>0</v>
      </c>
      <c r="Y21" s="839"/>
      <c r="Z21" s="682"/>
      <c r="AA21"/>
      <c r="AB21"/>
      <c r="AC21"/>
      <c r="AD21"/>
      <c r="AE21"/>
      <c r="AF21"/>
      <c r="AG21"/>
      <c r="AH21"/>
      <c r="AI21"/>
      <c r="AK21" s="40"/>
      <c r="AL21" s="40"/>
      <c r="AM21" s="40"/>
      <c r="AN21" s="40"/>
      <c r="AO21" s="40"/>
      <c r="AP21" s="40"/>
      <c r="AQ21" s="40"/>
      <c r="AR21" s="40"/>
      <c r="AS21" s="40"/>
      <c r="AT21" s="40"/>
      <c r="AU21" s="91"/>
      <c r="AV21" s="91"/>
      <c r="AW21" s="91"/>
      <c r="AX21" s="91"/>
      <c r="AY21" s="91"/>
      <c r="AZ21" s="91"/>
      <c r="BA21" s="91"/>
      <c r="BB21" s="91"/>
      <c r="BC21" s="91"/>
      <c r="BD21" s="91"/>
      <c r="BE21" s="91"/>
      <c r="BF21" s="91"/>
      <c r="BG21" s="91"/>
      <c r="BH21" s="91"/>
      <c r="BI21" s="91"/>
      <c r="BJ21" s="91"/>
      <c r="BK21" s="91"/>
    </row>
    <row r="22" spans="1:1052" ht="15" customHeight="1" outlineLevel="1">
      <c r="A22" s="273"/>
      <c r="B22" s="741"/>
      <c r="C22" s="741"/>
      <c r="D22" s="305"/>
      <c r="E22" s="306"/>
      <c r="F22" s="308"/>
      <c r="G22" s="309"/>
      <c r="H22" s="324"/>
      <c r="I22" s="327" t="str">
        <f t="shared" si="6"/>
        <v/>
      </c>
      <c r="J22" s="265"/>
      <c r="K22" s="418"/>
      <c r="L22" s="263"/>
      <c r="M22" s="333" t="str">
        <f t="shared" si="2"/>
        <v/>
      </c>
      <c r="N22" s="286" t="str">
        <f t="shared" si="7"/>
        <v/>
      </c>
      <c r="O22" s="327" t="str">
        <f t="shared" ref="O22" si="8">IF(N22&lt;&gt;"",N22*$O$4,"")</f>
        <v/>
      </c>
      <c r="P22" s="101"/>
      <c r="Q22" s="108"/>
      <c r="R22" s="105"/>
      <c r="S22" s="287">
        <f>P22*$W$7</f>
        <v>0</v>
      </c>
      <c r="T22" s="101"/>
      <c r="U22" s="108"/>
      <c r="V22" s="105"/>
      <c r="W22" s="467">
        <f>T22*$W$7</f>
        <v>0</v>
      </c>
      <c r="X22" s="474">
        <f t="shared" si="3"/>
        <v>0</v>
      </c>
      <c r="Y22" s="837">
        <f>SUM(I22:I27,O22:O27,M22:M27,S22:S27,W22:W27)</f>
        <v>0</v>
      </c>
      <c r="Z22" s="680"/>
      <c r="AA22"/>
      <c r="AB22"/>
      <c r="AC22"/>
      <c r="AD22"/>
      <c r="AE22"/>
      <c r="AF22"/>
      <c r="AG22"/>
      <c r="AH22"/>
      <c r="AI22"/>
      <c r="AJ22" s="38"/>
      <c r="AK22" s="40"/>
      <c r="AL22" s="40"/>
      <c r="AM22" s="40"/>
      <c r="AN22" s="40"/>
      <c r="AO22" s="40"/>
      <c r="AP22" s="40"/>
      <c r="AQ22" s="40"/>
      <c r="AR22" s="40"/>
      <c r="AS22" s="40"/>
      <c r="AT22" s="40"/>
      <c r="AU22" s="41"/>
      <c r="AV22" s="41"/>
      <c r="AW22" s="41"/>
      <c r="AX22" s="41"/>
      <c r="AY22" s="41"/>
      <c r="AZ22" s="41"/>
      <c r="BA22" s="41"/>
      <c r="BB22" s="41"/>
      <c r="BC22" s="41"/>
      <c r="BD22" s="41"/>
      <c r="BE22" s="41"/>
      <c r="BF22" s="41"/>
      <c r="BG22" s="41"/>
      <c r="BH22" s="41"/>
      <c r="BI22" s="41"/>
      <c r="BJ22" s="41"/>
      <c r="BK22" s="41"/>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c r="LY22" s="38"/>
      <c r="LZ22" s="38"/>
      <c r="MA22" s="38"/>
      <c r="MB22" s="38"/>
      <c r="MC22" s="38"/>
      <c r="MD22" s="38"/>
      <c r="ME22" s="38"/>
      <c r="MF22" s="38"/>
      <c r="MG22" s="38"/>
      <c r="MH22" s="38"/>
      <c r="MI22" s="38"/>
      <c r="MJ22" s="38"/>
      <c r="MK22" s="38"/>
      <c r="ML22" s="38"/>
      <c r="MM22" s="38"/>
      <c r="MN22" s="38"/>
      <c r="MO22" s="38"/>
      <c r="MP22" s="38"/>
      <c r="MQ22" s="38"/>
      <c r="MR22" s="38"/>
      <c r="MS22" s="38"/>
      <c r="MT22" s="38"/>
      <c r="MU22" s="38"/>
      <c r="MV22" s="38"/>
      <c r="MW22" s="38"/>
      <c r="MX22" s="38"/>
      <c r="MY22" s="38"/>
      <c r="MZ22" s="38"/>
      <c r="NA22" s="38"/>
      <c r="NB22" s="38"/>
      <c r="NC22" s="38"/>
      <c r="ND22" s="38"/>
      <c r="NE22" s="38"/>
      <c r="NF22" s="38"/>
      <c r="NG22" s="38"/>
      <c r="NH22" s="38"/>
      <c r="NI22" s="38"/>
      <c r="NJ22" s="38"/>
      <c r="NK22" s="38"/>
      <c r="NL22" s="38"/>
      <c r="NM22" s="38"/>
      <c r="NN22" s="38"/>
      <c r="NO22" s="38"/>
      <c r="NP22" s="38"/>
      <c r="NQ22" s="38"/>
      <c r="NR22" s="38"/>
      <c r="NS22" s="38"/>
      <c r="NT22" s="38"/>
      <c r="NU22" s="38"/>
      <c r="NV22" s="38"/>
      <c r="NW22" s="38"/>
      <c r="NX22" s="38"/>
      <c r="NY22" s="38"/>
      <c r="NZ22" s="38"/>
      <c r="OA22" s="38"/>
      <c r="OB22" s="38"/>
      <c r="OC22" s="38"/>
      <c r="OD22" s="38"/>
      <c r="OE22" s="38"/>
      <c r="OF22" s="38"/>
      <c r="OG22" s="38"/>
      <c r="OH22" s="38"/>
      <c r="OI22" s="38"/>
      <c r="OJ22" s="38"/>
      <c r="OK22" s="38"/>
      <c r="OL22" s="38"/>
      <c r="OM22" s="38"/>
      <c r="ON22" s="38"/>
      <c r="OO22" s="38"/>
      <c r="OP22" s="38"/>
      <c r="OQ22" s="38"/>
      <c r="OR22" s="38"/>
      <c r="OS22" s="38"/>
      <c r="OT22" s="38"/>
      <c r="OU22" s="38"/>
      <c r="OV22" s="38"/>
      <c r="OW22" s="38"/>
      <c r="OX22" s="38"/>
      <c r="OY22" s="38"/>
      <c r="OZ22" s="38"/>
      <c r="PA22" s="38"/>
      <c r="PB22" s="38"/>
      <c r="PC22" s="38"/>
      <c r="PD22" s="38"/>
      <c r="PE22" s="38"/>
      <c r="PF22" s="38"/>
      <c r="PG22" s="38"/>
      <c r="PH22" s="38"/>
      <c r="PI22" s="38"/>
      <c r="PJ22" s="38"/>
      <c r="PK22" s="38"/>
      <c r="PL22" s="38"/>
      <c r="PM22" s="38"/>
      <c r="PN22" s="38"/>
      <c r="PO22" s="38"/>
      <c r="PP22" s="38"/>
      <c r="PQ22" s="38"/>
      <c r="PR22" s="38"/>
      <c r="PS22" s="38"/>
      <c r="PT22" s="38"/>
      <c r="PU22" s="38"/>
      <c r="PV22" s="38"/>
      <c r="PW22" s="38"/>
      <c r="PX22" s="38"/>
      <c r="PY22" s="38"/>
      <c r="PZ22" s="38"/>
      <c r="QA22" s="38"/>
      <c r="QB22" s="38"/>
      <c r="QC22" s="38"/>
      <c r="QD22" s="38"/>
      <c r="QE22" s="38"/>
      <c r="QF22" s="38"/>
      <c r="QG22" s="38"/>
      <c r="QH22" s="38"/>
      <c r="QI22" s="38"/>
      <c r="QJ22" s="38"/>
      <c r="QK22" s="38"/>
      <c r="QL22" s="38"/>
      <c r="QM22" s="38"/>
      <c r="QN22" s="38"/>
      <c r="QO22" s="38"/>
      <c r="QP22" s="38"/>
      <c r="QQ22" s="38"/>
      <c r="QR22" s="38"/>
      <c r="QS22" s="38"/>
      <c r="QT22" s="38"/>
      <c r="QU22" s="38"/>
      <c r="QV22" s="38"/>
      <c r="QW22" s="38"/>
      <c r="QX22" s="38"/>
      <c r="QY22" s="38"/>
      <c r="QZ22" s="38"/>
      <c r="RA22" s="38"/>
      <c r="RB22" s="38"/>
      <c r="RC22" s="38"/>
      <c r="RD22" s="38"/>
      <c r="RE22" s="38"/>
      <c r="RF22" s="38"/>
      <c r="RG22" s="38"/>
      <c r="RH22" s="38"/>
      <c r="RI22" s="38"/>
      <c r="RJ22" s="38"/>
      <c r="RK22" s="38"/>
      <c r="RL22" s="38"/>
      <c r="RM22" s="38"/>
      <c r="RN22" s="38"/>
      <c r="RO22" s="38"/>
      <c r="RP22" s="38"/>
      <c r="RQ22" s="38"/>
      <c r="RR22" s="38"/>
      <c r="RS22" s="38"/>
      <c r="RT22" s="38"/>
      <c r="RU22" s="38"/>
      <c r="RV22" s="38"/>
      <c r="RW22" s="38"/>
      <c r="RX22" s="38"/>
      <c r="RY22" s="38"/>
      <c r="RZ22" s="38"/>
      <c r="SA22" s="38"/>
      <c r="SB22" s="38"/>
      <c r="SC22" s="38"/>
      <c r="SD22" s="38"/>
      <c r="SE22" s="38"/>
      <c r="SF22" s="38"/>
      <c r="SG22" s="38"/>
      <c r="SH22" s="38"/>
      <c r="SI22" s="38"/>
      <c r="SJ22" s="38"/>
      <c r="SK22" s="38"/>
      <c r="SL22" s="38"/>
      <c r="SM22" s="38"/>
      <c r="SN22" s="38"/>
      <c r="SO22" s="38"/>
      <c r="SP22" s="38"/>
      <c r="SQ22" s="38"/>
      <c r="SR22" s="38"/>
      <c r="SS22" s="38"/>
      <c r="ST22" s="38"/>
      <c r="SU22" s="38"/>
      <c r="SV22" s="38"/>
      <c r="SW22" s="38"/>
      <c r="SX22" s="38"/>
      <c r="SY22" s="38"/>
      <c r="SZ22" s="38"/>
      <c r="TA22" s="38"/>
      <c r="TB22" s="38"/>
      <c r="TC22" s="38"/>
      <c r="TD22" s="38"/>
      <c r="TE22" s="38"/>
      <c r="TF22" s="38"/>
      <c r="TG22" s="38"/>
      <c r="TH22" s="38"/>
      <c r="TI22" s="38"/>
      <c r="TJ22" s="38"/>
      <c r="TK22" s="38"/>
      <c r="TL22" s="38"/>
      <c r="TM22" s="38"/>
      <c r="TN22" s="38"/>
      <c r="TO22" s="38"/>
      <c r="TP22" s="38"/>
      <c r="TQ22" s="38"/>
      <c r="TR22" s="38"/>
      <c r="TS22" s="38"/>
      <c r="TT22" s="38"/>
      <c r="TU22" s="38"/>
      <c r="TV22" s="38"/>
      <c r="TW22" s="38"/>
      <c r="TX22" s="38"/>
      <c r="TY22" s="38"/>
      <c r="TZ22" s="38"/>
      <c r="UA22" s="38"/>
      <c r="UB22" s="38"/>
      <c r="UC22" s="38"/>
      <c r="UD22" s="38"/>
      <c r="UE22" s="38"/>
      <c r="UF22" s="38"/>
      <c r="UG22" s="38"/>
      <c r="UH22" s="38"/>
      <c r="UI22" s="38"/>
      <c r="UJ22" s="38"/>
      <c r="UK22" s="38"/>
      <c r="UL22" s="38"/>
      <c r="UM22" s="38"/>
      <c r="UN22" s="38"/>
      <c r="UO22" s="38"/>
      <c r="UP22" s="38"/>
      <c r="UQ22" s="38"/>
      <c r="UR22" s="38"/>
      <c r="US22" s="38"/>
      <c r="UT22" s="38"/>
      <c r="UU22" s="38"/>
      <c r="UV22" s="38"/>
      <c r="UW22" s="38"/>
      <c r="UX22" s="38"/>
      <c r="UY22" s="38"/>
      <c r="UZ22" s="38"/>
      <c r="VA22" s="38"/>
      <c r="VB22" s="38"/>
      <c r="VC22" s="38"/>
      <c r="VD22" s="38"/>
      <c r="VE22" s="38"/>
      <c r="VF22" s="38"/>
      <c r="VG22" s="38"/>
      <c r="VH22" s="38"/>
      <c r="VI22" s="38"/>
      <c r="VJ22" s="38"/>
      <c r="VK22" s="38"/>
      <c r="VL22" s="38"/>
      <c r="VM22" s="38"/>
      <c r="VN22" s="38"/>
      <c r="VO22" s="38"/>
      <c r="VP22" s="38"/>
      <c r="VQ22" s="38"/>
      <c r="VR22" s="38"/>
      <c r="VS22" s="38"/>
      <c r="VT22" s="38"/>
      <c r="VU22" s="38"/>
      <c r="VV22" s="38"/>
      <c r="VW22" s="38"/>
      <c r="VX22" s="38"/>
      <c r="VY22" s="38"/>
      <c r="VZ22" s="38"/>
      <c r="WA22" s="38"/>
      <c r="WB22" s="38"/>
      <c r="WC22" s="38"/>
      <c r="WD22" s="38"/>
      <c r="WE22" s="38"/>
      <c r="WF22" s="38"/>
      <c r="WG22" s="38"/>
      <c r="WH22" s="38"/>
      <c r="WI22" s="38"/>
      <c r="WJ22" s="38"/>
      <c r="WK22" s="38"/>
      <c r="WL22" s="38"/>
      <c r="WM22" s="38"/>
      <c r="WN22" s="38"/>
      <c r="WO22" s="38"/>
      <c r="WP22" s="38"/>
      <c r="WQ22" s="38"/>
      <c r="WR22" s="38"/>
      <c r="WS22" s="38"/>
      <c r="WT22" s="38"/>
      <c r="WU22" s="38"/>
      <c r="WV22" s="38"/>
      <c r="WW22" s="38"/>
      <c r="WX22" s="38"/>
      <c r="WY22" s="38"/>
      <c r="WZ22" s="38"/>
      <c r="XA22" s="38"/>
      <c r="XB22" s="38"/>
      <c r="XC22" s="38"/>
      <c r="XD22" s="38"/>
      <c r="XE22" s="38"/>
      <c r="XF22" s="38"/>
      <c r="XG22" s="38"/>
      <c r="XH22" s="38"/>
      <c r="XI22" s="38"/>
      <c r="XJ22" s="38"/>
      <c r="XK22" s="38"/>
      <c r="XL22" s="38"/>
      <c r="XM22" s="38"/>
      <c r="XN22" s="38"/>
      <c r="XO22" s="38"/>
      <c r="XP22" s="38"/>
      <c r="XQ22" s="38"/>
      <c r="XR22" s="38"/>
      <c r="XS22" s="38"/>
      <c r="XT22" s="38"/>
      <c r="XU22" s="38"/>
      <c r="XV22" s="38"/>
      <c r="XW22" s="38"/>
      <c r="XX22" s="38"/>
      <c r="XY22" s="38"/>
      <c r="XZ22" s="38"/>
      <c r="YA22" s="38"/>
      <c r="YB22" s="38"/>
      <c r="YC22" s="38"/>
      <c r="YD22" s="38"/>
      <c r="YE22" s="38"/>
      <c r="YF22" s="38"/>
      <c r="YG22" s="38"/>
      <c r="YH22" s="38"/>
      <c r="YI22" s="38"/>
      <c r="YJ22" s="38"/>
      <c r="YK22" s="38"/>
      <c r="YL22" s="38"/>
      <c r="YM22" s="38"/>
      <c r="YN22" s="38"/>
      <c r="YO22" s="38"/>
      <c r="YP22" s="38"/>
      <c r="YQ22" s="38"/>
      <c r="YR22" s="38"/>
      <c r="YS22" s="38"/>
      <c r="YT22" s="38"/>
      <c r="YU22" s="38"/>
      <c r="YV22" s="38"/>
      <c r="YW22" s="38"/>
      <c r="YX22" s="38"/>
      <c r="YY22" s="38"/>
      <c r="YZ22" s="38"/>
      <c r="ZA22" s="38"/>
      <c r="ZB22" s="38"/>
      <c r="ZC22" s="38"/>
      <c r="ZD22" s="38"/>
      <c r="ZE22" s="38"/>
      <c r="ZF22" s="38"/>
      <c r="ZG22" s="38"/>
      <c r="ZH22" s="38"/>
      <c r="ZI22" s="38"/>
      <c r="ZJ22" s="38"/>
      <c r="ZK22" s="38"/>
      <c r="ZL22" s="38"/>
      <c r="ZM22" s="38"/>
      <c r="ZN22" s="38"/>
      <c r="ZO22" s="38"/>
      <c r="ZP22" s="38"/>
      <c r="ZQ22" s="38"/>
      <c r="ZR22" s="38"/>
      <c r="ZS22" s="38"/>
      <c r="ZT22" s="38"/>
      <c r="ZU22" s="38"/>
      <c r="ZV22" s="38"/>
      <c r="ZW22" s="38"/>
      <c r="ZX22" s="38"/>
      <c r="ZY22" s="38"/>
      <c r="ZZ22" s="38"/>
      <c r="AAA22" s="38"/>
      <c r="AAB22" s="38"/>
      <c r="AAC22" s="38"/>
      <c r="AAD22" s="38"/>
      <c r="AAE22" s="38"/>
      <c r="AAF22" s="38"/>
      <c r="AAG22" s="38"/>
      <c r="AAH22" s="38"/>
      <c r="AAI22" s="38"/>
      <c r="AAJ22" s="38"/>
      <c r="AAK22" s="38"/>
      <c r="AAL22" s="38"/>
      <c r="AAM22" s="38"/>
      <c r="AAN22" s="38"/>
      <c r="AAO22" s="38"/>
      <c r="AAP22" s="38"/>
      <c r="AAQ22" s="38"/>
      <c r="AAR22" s="38"/>
      <c r="AAS22" s="38"/>
      <c r="AAT22" s="38"/>
      <c r="AAU22" s="38"/>
      <c r="AAV22" s="38"/>
      <c r="AAW22" s="38"/>
      <c r="AAX22" s="38"/>
      <c r="AAY22" s="38"/>
      <c r="AAZ22" s="38"/>
      <c r="ABA22" s="38"/>
      <c r="ABB22" s="38"/>
      <c r="ABC22" s="38"/>
      <c r="ABD22" s="38"/>
      <c r="ABE22" s="38"/>
      <c r="ABF22" s="38"/>
      <c r="ABG22" s="38"/>
      <c r="ABH22" s="38"/>
      <c r="ABI22" s="38"/>
      <c r="ABJ22" s="38"/>
      <c r="ABK22" s="38"/>
      <c r="ABL22" s="38"/>
      <c r="ABM22" s="38"/>
      <c r="ABN22" s="38"/>
      <c r="ABO22" s="38"/>
      <c r="ABP22" s="38"/>
      <c r="ABQ22" s="38"/>
      <c r="ABR22" s="38"/>
      <c r="ABS22" s="38"/>
      <c r="ABT22" s="38"/>
      <c r="ABU22" s="38"/>
      <c r="ABV22" s="38"/>
      <c r="ABW22" s="38"/>
      <c r="ABX22" s="38"/>
      <c r="ABY22" s="38"/>
      <c r="ABZ22" s="38"/>
      <c r="ACA22" s="38"/>
      <c r="ACB22" s="38"/>
      <c r="ACC22" s="38"/>
      <c r="ACD22" s="38"/>
      <c r="ACE22" s="38"/>
      <c r="ACF22" s="38"/>
      <c r="ACG22" s="38"/>
      <c r="ACH22" s="38"/>
      <c r="ACI22" s="38"/>
      <c r="ACJ22" s="38"/>
      <c r="ACK22" s="38"/>
      <c r="ACL22" s="38"/>
      <c r="ACM22" s="38"/>
      <c r="ACN22" s="38"/>
      <c r="ACO22" s="38"/>
      <c r="ACP22" s="38"/>
      <c r="ACQ22" s="38"/>
      <c r="ACR22" s="38"/>
      <c r="ACS22" s="38"/>
      <c r="ACT22" s="38"/>
      <c r="ACU22" s="38"/>
      <c r="ACV22" s="38"/>
      <c r="ACW22" s="38"/>
      <c r="ACX22" s="38"/>
      <c r="ACY22" s="38"/>
      <c r="ACZ22" s="38"/>
      <c r="ADA22" s="38"/>
      <c r="ADB22" s="38"/>
      <c r="ADC22" s="38"/>
      <c r="ADD22" s="38"/>
      <c r="ADE22" s="38"/>
      <c r="ADF22" s="38"/>
      <c r="ADG22" s="38"/>
      <c r="ADH22" s="38"/>
      <c r="ADI22" s="38"/>
      <c r="ADJ22" s="38"/>
      <c r="ADK22" s="38"/>
      <c r="ADL22" s="38"/>
      <c r="ADM22" s="38"/>
      <c r="ADN22" s="38"/>
      <c r="ADO22" s="38"/>
      <c r="ADP22" s="38"/>
      <c r="ADQ22" s="38"/>
      <c r="ADR22" s="38"/>
      <c r="ADS22" s="38"/>
      <c r="ADT22" s="38"/>
      <c r="ADU22" s="38"/>
      <c r="ADV22" s="38"/>
      <c r="ADW22" s="38"/>
      <c r="ADX22" s="38"/>
      <c r="ADY22" s="38"/>
      <c r="ADZ22" s="38"/>
      <c r="AEA22" s="38"/>
      <c r="AEB22" s="38"/>
      <c r="AEC22" s="38"/>
      <c r="AED22" s="38"/>
      <c r="AEE22" s="38"/>
      <c r="AEF22" s="38"/>
      <c r="AEG22" s="38"/>
      <c r="AEH22" s="38"/>
      <c r="AEI22" s="38"/>
      <c r="AEJ22" s="38"/>
      <c r="AEK22" s="38"/>
      <c r="AEL22" s="38"/>
      <c r="AEM22" s="38"/>
      <c r="AEN22" s="38"/>
      <c r="AEO22" s="38"/>
      <c r="AEP22" s="38"/>
      <c r="AEQ22" s="38"/>
      <c r="AER22" s="38"/>
      <c r="AES22" s="38"/>
      <c r="AET22" s="38"/>
      <c r="AEU22" s="38"/>
      <c r="AEV22" s="38"/>
      <c r="AEW22" s="38"/>
      <c r="AEX22" s="38"/>
      <c r="AEY22" s="38"/>
      <c r="AEZ22" s="38"/>
      <c r="AFA22" s="38"/>
      <c r="AFB22" s="38"/>
      <c r="AFC22" s="38"/>
      <c r="AFD22" s="38"/>
      <c r="AFE22" s="38"/>
      <c r="AFF22" s="38"/>
      <c r="AFG22" s="38"/>
      <c r="AFH22" s="38"/>
      <c r="AFI22" s="38"/>
      <c r="AFJ22" s="38"/>
      <c r="AFK22" s="38"/>
      <c r="AFL22" s="38"/>
      <c r="AFM22" s="38"/>
      <c r="AFN22" s="38"/>
      <c r="AFO22" s="38"/>
      <c r="AFP22" s="38"/>
      <c r="AFQ22" s="38"/>
      <c r="AFR22" s="38"/>
      <c r="AFS22" s="38"/>
      <c r="AFT22" s="38"/>
      <c r="AFU22" s="38"/>
      <c r="AFV22" s="38"/>
      <c r="AFW22" s="38"/>
      <c r="AFX22" s="38"/>
      <c r="AFY22" s="38"/>
      <c r="AFZ22" s="38"/>
      <c r="AGA22" s="38"/>
      <c r="AGB22" s="38"/>
      <c r="AGC22" s="38"/>
      <c r="AGD22" s="38"/>
      <c r="AGE22" s="38"/>
      <c r="AGF22" s="38"/>
      <c r="AGG22" s="38"/>
      <c r="AGH22" s="38"/>
      <c r="AGI22" s="38"/>
      <c r="AGJ22" s="38"/>
      <c r="AGK22" s="38"/>
      <c r="AGL22" s="38"/>
      <c r="AGM22" s="38"/>
      <c r="AGN22" s="38"/>
      <c r="AGO22" s="38"/>
      <c r="AGP22" s="38"/>
      <c r="AGQ22" s="38"/>
      <c r="AGR22" s="38"/>
      <c r="AGS22" s="38"/>
      <c r="AGT22" s="38"/>
      <c r="AGU22" s="38"/>
      <c r="AGV22" s="38"/>
      <c r="AGW22" s="38"/>
      <c r="AGX22" s="38"/>
      <c r="AGY22" s="38"/>
      <c r="AGZ22" s="38"/>
      <c r="AHA22" s="38"/>
      <c r="AHB22" s="38"/>
      <c r="AHC22" s="38"/>
      <c r="AHD22" s="38"/>
      <c r="AHE22" s="38"/>
      <c r="AHF22" s="38"/>
      <c r="AHG22" s="38"/>
      <c r="AHH22" s="38"/>
      <c r="AHI22" s="38"/>
      <c r="AHJ22" s="38"/>
      <c r="AHK22" s="38"/>
      <c r="AHL22" s="38"/>
      <c r="AHM22" s="38"/>
      <c r="AHN22" s="38"/>
      <c r="AHO22" s="38"/>
      <c r="AHP22" s="38"/>
      <c r="AHQ22" s="38"/>
      <c r="AHR22" s="38"/>
      <c r="AHS22" s="38"/>
      <c r="AHT22" s="38"/>
      <c r="AHU22" s="38"/>
      <c r="AHV22" s="38"/>
      <c r="AHW22" s="38"/>
      <c r="AHX22" s="38"/>
      <c r="AHY22" s="38"/>
      <c r="AHZ22" s="38"/>
      <c r="AIA22" s="38"/>
      <c r="AIB22" s="38"/>
      <c r="AIC22" s="38"/>
      <c r="AID22" s="38"/>
      <c r="AIE22" s="38"/>
      <c r="AIF22" s="38"/>
      <c r="AIG22" s="38"/>
      <c r="AIH22" s="38"/>
      <c r="AII22" s="38"/>
      <c r="AIJ22" s="38"/>
      <c r="AIK22" s="38"/>
      <c r="AIL22" s="38"/>
      <c r="AIM22" s="38"/>
      <c r="AIN22" s="38"/>
      <c r="AIO22" s="38"/>
      <c r="AIP22" s="38"/>
      <c r="AIQ22" s="38"/>
      <c r="AIR22" s="38"/>
      <c r="AIS22" s="38"/>
      <c r="AIT22" s="38"/>
      <c r="AIU22" s="38"/>
      <c r="AIV22" s="38"/>
      <c r="AIW22" s="38"/>
      <c r="AIX22" s="38"/>
      <c r="AIY22" s="38"/>
      <c r="AIZ22" s="38"/>
      <c r="AJA22" s="38"/>
      <c r="AJB22" s="38"/>
      <c r="AJC22" s="38"/>
      <c r="AJD22" s="38"/>
      <c r="AJE22" s="38"/>
      <c r="AJF22" s="38"/>
      <c r="AJG22" s="38"/>
      <c r="AJH22" s="38"/>
      <c r="AJI22" s="38"/>
      <c r="AJJ22" s="38"/>
      <c r="AJK22" s="38"/>
      <c r="AJL22" s="38"/>
      <c r="AJM22" s="38"/>
      <c r="AJN22" s="38"/>
      <c r="AJO22" s="38"/>
      <c r="AJP22" s="38"/>
      <c r="AJQ22" s="38"/>
      <c r="AJR22" s="38"/>
      <c r="AJS22" s="38"/>
      <c r="AJT22" s="38"/>
      <c r="AJU22" s="38"/>
      <c r="AJV22" s="38"/>
      <c r="AJW22" s="38"/>
      <c r="AJX22" s="38"/>
      <c r="AJY22" s="38"/>
      <c r="AJZ22" s="38"/>
      <c r="AKA22" s="38"/>
      <c r="AKB22" s="38"/>
      <c r="AKC22" s="38"/>
      <c r="AKD22" s="38"/>
      <c r="AKE22" s="38"/>
      <c r="AKF22" s="38"/>
      <c r="AKG22" s="38"/>
      <c r="AKH22" s="38"/>
      <c r="AKI22" s="38"/>
      <c r="AKJ22" s="38"/>
      <c r="AKK22" s="38"/>
      <c r="AKL22" s="38"/>
      <c r="AKM22" s="38"/>
      <c r="AKN22" s="38"/>
      <c r="AKO22" s="38"/>
      <c r="AKP22" s="38"/>
      <c r="AKQ22" s="38"/>
      <c r="AKR22" s="38"/>
      <c r="AKS22" s="38"/>
      <c r="AKT22" s="38"/>
      <c r="AKU22" s="38"/>
      <c r="AKV22" s="38"/>
      <c r="AKW22" s="38"/>
      <c r="AKX22" s="38"/>
      <c r="AKY22" s="38"/>
      <c r="AKZ22" s="38"/>
      <c r="ALA22" s="38"/>
      <c r="ALB22" s="38"/>
      <c r="ALC22" s="38"/>
      <c r="ALD22" s="38"/>
      <c r="ALE22" s="38"/>
      <c r="ALF22" s="38"/>
      <c r="ALG22" s="38"/>
      <c r="ALH22" s="38"/>
      <c r="ALI22" s="38"/>
      <c r="ALJ22" s="38"/>
      <c r="ALK22" s="38"/>
      <c r="ALL22" s="38"/>
      <c r="ALM22" s="38"/>
      <c r="ALN22" s="38"/>
      <c r="ALO22" s="38"/>
      <c r="ALP22" s="38"/>
      <c r="ALQ22" s="38"/>
      <c r="ALR22" s="38"/>
      <c r="ALS22" s="38"/>
      <c r="ALT22" s="38"/>
      <c r="ALU22" s="38"/>
      <c r="ALV22" s="38"/>
      <c r="ALW22" s="38"/>
      <c r="ALX22" s="38"/>
      <c r="ALY22" s="38"/>
      <c r="ALZ22" s="38"/>
      <c r="AMA22" s="38"/>
      <c r="AMB22" s="38"/>
      <c r="AMC22" s="38"/>
      <c r="AMD22" s="38"/>
      <c r="AME22" s="38"/>
      <c r="AMF22" s="38"/>
      <c r="AMG22" s="38"/>
      <c r="AMH22" s="38"/>
      <c r="AMI22" s="38"/>
      <c r="AMJ22" s="38"/>
      <c r="AMK22" s="38"/>
      <c r="AML22" s="38"/>
      <c r="AMM22" s="38"/>
      <c r="AMN22" s="38"/>
      <c r="AMO22" s="38"/>
      <c r="AMP22" s="38"/>
      <c r="AMQ22" s="38"/>
      <c r="AMR22" s="38"/>
      <c r="AMS22" s="38"/>
      <c r="AMT22" s="38"/>
      <c r="AMU22" s="38"/>
      <c r="AMV22" s="38"/>
      <c r="AMW22" s="38"/>
      <c r="AMX22" s="38"/>
      <c r="AMY22" s="38"/>
      <c r="AMZ22" s="38"/>
      <c r="ANA22" s="38"/>
      <c r="ANB22" s="38"/>
      <c r="ANC22" s="38"/>
      <c r="AND22" s="38"/>
      <c r="ANE22" s="38"/>
      <c r="ANF22" s="38"/>
      <c r="ANG22" s="38"/>
      <c r="ANH22" s="38"/>
      <c r="ANI22" s="38"/>
      <c r="ANJ22" s="38"/>
      <c r="ANK22" s="38"/>
      <c r="ANL22" s="38"/>
    </row>
    <row r="23" spans="1:1052" ht="15.75" customHeight="1" outlineLevel="1">
      <c r="A23" s="274"/>
      <c r="B23" s="742"/>
      <c r="C23" s="742"/>
      <c r="D23" s="310"/>
      <c r="E23" s="311"/>
      <c r="F23" s="313"/>
      <c r="G23" s="314"/>
      <c r="H23" s="322"/>
      <c r="I23" s="328" t="str">
        <f t="shared" si="6"/>
        <v/>
      </c>
      <c r="J23" s="96"/>
      <c r="K23" s="419"/>
      <c r="L23" s="264"/>
      <c r="M23" s="331" t="str">
        <f t="shared" si="2"/>
        <v/>
      </c>
      <c r="N23" s="134" t="str">
        <f t="shared" si="7"/>
        <v/>
      </c>
      <c r="O23" s="328" t="str">
        <f t="shared" ref="O23" si="9">IF(N23&lt;&gt;"",N23*$O$5,"")</f>
        <v/>
      </c>
      <c r="P23" s="102"/>
      <c r="Q23" s="109"/>
      <c r="R23" s="106"/>
      <c r="S23" s="99">
        <f>P23*$W$8</f>
        <v>0</v>
      </c>
      <c r="T23" s="102"/>
      <c r="U23" s="109"/>
      <c r="V23" s="106"/>
      <c r="W23" s="468">
        <f>T23*$W$8</f>
        <v>0</v>
      </c>
      <c r="X23" s="475">
        <f t="shared" si="3"/>
        <v>0</v>
      </c>
      <c r="Y23" s="838"/>
      <c r="Z23" s="681"/>
      <c r="AA23"/>
      <c r="AB23"/>
      <c r="AC23"/>
      <c r="AD23"/>
      <c r="AE23"/>
      <c r="AF23"/>
      <c r="AG23"/>
      <c r="AH23"/>
      <c r="AI23"/>
      <c r="AJ23" s="38"/>
      <c r="AK23" s="40"/>
      <c r="AL23" s="40"/>
      <c r="AM23" s="40"/>
      <c r="AN23" s="40"/>
      <c r="AO23" s="40"/>
      <c r="AP23" s="40"/>
      <c r="AQ23" s="40"/>
      <c r="AR23" s="40"/>
      <c r="AS23" s="40"/>
      <c r="AT23" s="40"/>
      <c r="AU23" s="41"/>
      <c r="AV23" s="41"/>
      <c r="AW23" s="41"/>
      <c r="AX23" s="41"/>
      <c r="AY23" s="41"/>
      <c r="AZ23" s="41"/>
      <c r="BA23" s="41"/>
      <c r="BB23" s="41"/>
      <c r="BC23" s="41"/>
      <c r="BD23" s="41"/>
      <c r="BE23" s="41"/>
      <c r="BF23" s="41"/>
      <c r="BG23" s="41"/>
      <c r="BH23" s="41"/>
      <c r="BI23" s="41"/>
      <c r="BJ23" s="41"/>
      <c r="BK23" s="41"/>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c r="LY23" s="38"/>
      <c r="LZ23" s="38"/>
      <c r="MA23" s="38"/>
      <c r="MB23" s="38"/>
      <c r="MC23" s="38"/>
      <c r="MD23" s="38"/>
      <c r="ME23" s="38"/>
      <c r="MF23" s="38"/>
      <c r="MG23" s="38"/>
      <c r="MH23" s="38"/>
      <c r="MI23" s="38"/>
      <c r="MJ23" s="38"/>
      <c r="MK23" s="38"/>
      <c r="ML23" s="38"/>
      <c r="MM23" s="38"/>
      <c r="MN23" s="38"/>
      <c r="MO23" s="38"/>
      <c r="MP23" s="38"/>
      <c r="MQ23" s="38"/>
      <c r="MR23" s="38"/>
      <c r="MS23" s="38"/>
      <c r="MT23" s="38"/>
      <c r="MU23" s="38"/>
      <c r="MV23" s="38"/>
      <c r="MW23" s="38"/>
      <c r="MX23" s="38"/>
      <c r="MY23" s="38"/>
      <c r="MZ23" s="38"/>
      <c r="NA23" s="38"/>
      <c r="NB23" s="38"/>
      <c r="NC23" s="38"/>
      <c r="ND23" s="38"/>
      <c r="NE23" s="38"/>
      <c r="NF23" s="38"/>
      <c r="NG23" s="38"/>
      <c r="NH23" s="38"/>
      <c r="NI23" s="38"/>
      <c r="NJ23" s="38"/>
      <c r="NK23" s="38"/>
      <c r="NL23" s="38"/>
      <c r="NM23" s="38"/>
      <c r="NN23" s="38"/>
      <c r="NO23" s="38"/>
      <c r="NP23" s="38"/>
      <c r="NQ23" s="38"/>
      <c r="NR23" s="38"/>
      <c r="NS23" s="38"/>
      <c r="NT23" s="38"/>
      <c r="NU23" s="38"/>
      <c r="NV23" s="38"/>
      <c r="NW23" s="38"/>
      <c r="NX23" s="38"/>
      <c r="NY23" s="38"/>
      <c r="NZ23" s="38"/>
      <c r="OA23" s="38"/>
      <c r="OB23" s="38"/>
      <c r="OC23" s="38"/>
      <c r="OD23" s="38"/>
      <c r="OE23" s="38"/>
      <c r="OF23" s="38"/>
      <c r="OG23" s="38"/>
      <c r="OH23" s="38"/>
      <c r="OI23" s="38"/>
      <c r="OJ23" s="38"/>
      <c r="OK23" s="38"/>
      <c r="OL23" s="38"/>
      <c r="OM23" s="38"/>
      <c r="ON23" s="38"/>
      <c r="OO23" s="38"/>
      <c r="OP23" s="38"/>
      <c r="OQ23" s="38"/>
      <c r="OR23" s="38"/>
      <c r="OS23" s="38"/>
      <c r="OT23" s="38"/>
      <c r="OU23" s="38"/>
      <c r="OV23" s="38"/>
      <c r="OW23" s="38"/>
      <c r="OX23" s="38"/>
      <c r="OY23" s="38"/>
      <c r="OZ23" s="38"/>
      <c r="PA23" s="38"/>
      <c r="PB23" s="38"/>
      <c r="PC23" s="38"/>
      <c r="PD23" s="38"/>
      <c r="PE23" s="38"/>
      <c r="PF23" s="38"/>
      <c r="PG23" s="38"/>
      <c r="PH23" s="38"/>
      <c r="PI23" s="38"/>
      <c r="PJ23" s="38"/>
      <c r="PK23" s="38"/>
      <c r="PL23" s="38"/>
      <c r="PM23" s="38"/>
      <c r="PN23" s="38"/>
      <c r="PO23" s="38"/>
      <c r="PP23" s="38"/>
      <c r="PQ23" s="38"/>
      <c r="PR23" s="38"/>
      <c r="PS23" s="38"/>
      <c r="PT23" s="38"/>
      <c r="PU23" s="38"/>
      <c r="PV23" s="38"/>
      <c r="PW23" s="38"/>
      <c r="PX23" s="38"/>
      <c r="PY23" s="38"/>
      <c r="PZ23" s="38"/>
      <c r="QA23" s="38"/>
      <c r="QB23" s="38"/>
      <c r="QC23" s="38"/>
      <c r="QD23" s="38"/>
      <c r="QE23" s="38"/>
      <c r="QF23" s="38"/>
      <c r="QG23" s="38"/>
      <c r="QH23" s="38"/>
      <c r="QI23" s="38"/>
      <c r="QJ23" s="38"/>
      <c r="QK23" s="38"/>
      <c r="QL23" s="38"/>
      <c r="QM23" s="38"/>
      <c r="QN23" s="38"/>
      <c r="QO23" s="38"/>
      <c r="QP23" s="38"/>
      <c r="QQ23" s="38"/>
      <c r="QR23" s="38"/>
      <c r="QS23" s="38"/>
      <c r="QT23" s="38"/>
      <c r="QU23" s="38"/>
      <c r="QV23" s="38"/>
      <c r="QW23" s="38"/>
      <c r="QX23" s="38"/>
      <c r="QY23" s="38"/>
      <c r="QZ23" s="38"/>
      <c r="RA23" s="38"/>
      <c r="RB23" s="38"/>
      <c r="RC23" s="38"/>
      <c r="RD23" s="38"/>
      <c r="RE23" s="38"/>
      <c r="RF23" s="38"/>
      <c r="RG23" s="38"/>
      <c r="RH23" s="38"/>
      <c r="RI23" s="38"/>
      <c r="RJ23" s="38"/>
      <c r="RK23" s="38"/>
      <c r="RL23" s="38"/>
      <c r="RM23" s="38"/>
      <c r="RN23" s="38"/>
      <c r="RO23" s="38"/>
      <c r="RP23" s="38"/>
      <c r="RQ23" s="38"/>
      <c r="RR23" s="38"/>
      <c r="RS23" s="38"/>
      <c r="RT23" s="38"/>
      <c r="RU23" s="38"/>
      <c r="RV23" s="38"/>
      <c r="RW23" s="38"/>
      <c r="RX23" s="38"/>
      <c r="RY23" s="38"/>
      <c r="RZ23" s="38"/>
      <c r="SA23" s="38"/>
      <c r="SB23" s="38"/>
      <c r="SC23" s="38"/>
      <c r="SD23" s="38"/>
      <c r="SE23" s="38"/>
      <c r="SF23" s="38"/>
      <c r="SG23" s="38"/>
      <c r="SH23" s="38"/>
      <c r="SI23" s="38"/>
      <c r="SJ23" s="38"/>
      <c r="SK23" s="38"/>
      <c r="SL23" s="38"/>
      <c r="SM23" s="38"/>
      <c r="SN23" s="38"/>
      <c r="SO23" s="38"/>
      <c r="SP23" s="38"/>
      <c r="SQ23" s="38"/>
      <c r="SR23" s="38"/>
      <c r="SS23" s="38"/>
      <c r="ST23" s="38"/>
      <c r="SU23" s="38"/>
      <c r="SV23" s="38"/>
      <c r="SW23" s="38"/>
      <c r="SX23" s="38"/>
      <c r="SY23" s="38"/>
      <c r="SZ23" s="38"/>
      <c r="TA23" s="38"/>
      <c r="TB23" s="38"/>
      <c r="TC23" s="38"/>
      <c r="TD23" s="38"/>
      <c r="TE23" s="38"/>
      <c r="TF23" s="38"/>
      <c r="TG23" s="38"/>
      <c r="TH23" s="38"/>
      <c r="TI23" s="38"/>
      <c r="TJ23" s="38"/>
      <c r="TK23" s="38"/>
      <c r="TL23" s="38"/>
      <c r="TM23" s="38"/>
      <c r="TN23" s="38"/>
      <c r="TO23" s="38"/>
      <c r="TP23" s="38"/>
      <c r="TQ23" s="38"/>
      <c r="TR23" s="38"/>
      <c r="TS23" s="38"/>
      <c r="TT23" s="38"/>
      <c r="TU23" s="38"/>
      <c r="TV23" s="38"/>
      <c r="TW23" s="38"/>
      <c r="TX23" s="38"/>
      <c r="TY23" s="38"/>
      <c r="TZ23" s="38"/>
      <c r="UA23" s="38"/>
      <c r="UB23" s="38"/>
      <c r="UC23" s="38"/>
      <c r="UD23" s="38"/>
      <c r="UE23" s="38"/>
      <c r="UF23" s="38"/>
      <c r="UG23" s="38"/>
      <c r="UH23" s="38"/>
      <c r="UI23" s="38"/>
      <c r="UJ23" s="38"/>
      <c r="UK23" s="38"/>
      <c r="UL23" s="38"/>
      <c r="UM23" s="38"/>
      <c r="UN23" s="38"/>
      <c r="UO23" s="38"/>
      <c r="UP23" s="38"/>
      <c r="UQ23" s="38"/>
      <c r="UR23" s="38"/>
      <c r="US23" s="38"/>
      <c r="UT23" s="38"/>
      <c r="UU23" s="38"/>
      <c r="UV23" s="38"/>
      <c r="UW23" s="38"/>
      <c r="UX23" s="38"/>
      <c r="UY23" s="38"/>
      <c r="UZ23" s="38"/>
      <c r="VA23" s="38"/>
      <c r="VB23" s="38"/>
      <c r="VC23" s="38"/>
      <c r="VD23" s="38"/>
      <c r="VE23" s="38"/>
      <c r="VF23" s="38"/>
      <c r="VG23" s="38"/>
      <c r="VH23" s="38"/>
      <c r="VI23" s="38"/>
      <c r="VJ23" s="38"/>
      <c r="VK23" s="38"/>
      <c r="VL23" s="38"/>
      <c r="VM23" s="38"/>
      <c r="VN23" s="38"/>
      <c r="VO23" s="38"/>
      <c r="VP23" s="38"/>
      <c r="VQ23" s="38"/>
      <c r="VR23" s="38"/>
      <c r="VS23" s="38"/>
      <c r="VT23" s="38"/>
      <c r="VU23" s="38"/>
      <c r="VV23" s="38"/>
      <c r="VW23" s="38"/>
      <c r="VX23" s="38"/>
      <c r="VY23" s="38"/>
      <c r="VZ23" s="38"/>
      <c r="WA23" s="38"/>
      <c r="WB23" s="38"/>
      <c r="WC23" s="38"/>
      <c r="WD23" s="38"/>
      <c r="WE23" s="38"/>
      <c r="WF23" s="38"/>
      <c r="WG23" s="38"/>
      <c r="WH23" s="38"/>
      <c r="WI23" s="38"/>
      <c r="WJ23" s="38"/>
      <c r="WK23" s="38"/>
      <c r="WL23" s="38"/>
      <c r="WM23" s="38"/>
      <c r="WN23" s="38"/>
      <c r="WO23" s="38"/>
      <c r="WP23" s="38"/>
      <c r="WQ23" s="38"/>
      <c r="WR23" s="38"/>
      <c r="WS23" s="38"/>
      <c r="WT23" s="38"/>
      <c r="WU23" s="38"/>
      <c r="WV23" s="38"/>
      <c r="WW23" s="38"/>
      <c r="WX23" s="38"/>
      <c r="WY23" s="38"/>
      <c r="WZ23" s="38"/>
      <c r="XA23" s="38"/>
      <c r="XB23" s="38"/>
      <c r="XC23" s="38"/>
      <c r="XD23" s="38"/>
      <c r="XE23" s="38"/>
      <c r="XF23" s="38"/>
      <c r="XG23" s="38"/>
      <c r="XH23" s="38"/>
      <c r="XI23" s="38"/>
      <c r="XJ23" s="38"/>
      <c r="XK23" s="38"/>
      <c r="XL23" s="38"/>
      <c r="XM23" s="38"/>
      <c r="XN23" s="38"/>
      <c r="XO23" s="38"/>
      <c r="XP23" s="38"/>
      <c r="XQ23" s="38"/>
      <c r="XR23" s="38"/>
      <c r="XS23" s="38"/>
      <c r="XT23" s="38"/>
      <c r="XU23" s="38"/>
      <c r="XV23" s="38"/>
      <c r="XW23" s="38"/>
      <c r="XX23" s="38"/>
      <c r="XY23" s="38"/>
      <c r="XZ23" s="38"/>
      <c r="YA23" s="38"/>
      <c r="YB23" s="38"/>
      <c r="YC23" s="38"/>
      <c r="YD23" s="38"/>
      <c r="YE23" s="38"/>
      <c r="YF23" s="38"/>
      <c r="YG23" s="38"/>
      <c r="YH23" s="38"/>
      <c r="YI23" s="38"/>
      <c r="YJ23" s="38"/>
      <c r="YK23" s="38"/>
      <c r="YL23" s="38"/>
      <c r="YM23" s="38"/>
      <c r="YN23" s="38"/>
      <c r="YO23" s="38"/>
      <c r="YP23" s="38"/>
      <c r="YQ23" s="38"/>
      <c r="YR23" s="38"/>
      <c r="YS23" s="38"/>
      <c r="YT23" s="38"/>
      <c r="YU23" s="38"/>
      <c r="YV23" s="38"/>
      <c r="YW23" s="38"/>
      <c r="YX23" s="38"/>
      <c r="YY23" s="38"/>
      <c r="YZ23" s="38"/>
      <c r="ZA23" s="38"/>
      <c r="ZB23" s="38"/>
      <c r="ZC23" s="38"/>
      <c r="ZD23" s="38"/>
      <c r="ZE23" s="38"/>
      <c r="ZF23" s="38"/>
      <c r="ZG23" s="38"/>
      <c r="ZH23" s="38"/>
      <c r="ZI23" s="38"/>
      <c r="ZJ23" s="38"/>
      <c r="ZK23" s="38"/>
      <c r="ZL23" s="38"/>
      <c r="ZM23" s="38"/>
      <c r="ZN23" s="38"/>
      <c r="ZO23" s="38"/>
      <c r="ZP23" s="38"/>
      <c r="ZQ23" s="38"/>
      <c r="ZR23" s="38"/>
      <c r="ZS23" s="38"/>
      <c r="ZT23" s="38"/>
      <c r="ZU23" s="38"/>
      <c r="ZV23" s="38"/>
      <c r="ZW23" s="38"/>
      <c r="ZX23" s="38"/>
      <c r="ZY23" s="38"/>
      <c r="ZZ23" s="38"/>
      <c r="AAA23" s="38"/>
      <c r="AAB23" s="38"/>
      <c r="AAC23" s="38"/>
      <c r="AAD23" s="38"/>
      <c r="AAE23" s="38"/>
      <c r="AAF23" s="38"/>
      <c r="AAG23" s="38"/>
      <c r="AAH23" s="38"/>
      <c r="AAI23" s="38"/>
      <c r="AAJ23" s="38"/>
      <c r="AAK23" s="38"/>
      <c r="AAL23" s="38"/>
      <c r="AAM23" s="38"/>
      <c r="AAN23" s="38"/>
      <c r="AAO23" s="38"/>
      <c r="AAP23" s="38"/>
      <c r="AAQ23" s="38"/>
      <c r="AAR23" s="38"/>
      <c r="AAS23" s="38"/>
      <c r="AAT23" s="38"/>
      <c r="AAU23" s="38"/>
      <c r="AAV23" s="38"/>
      <c r="AAW23" s="38"/>
      <c r="AAX23" s="38"/>
      <c r="AAY23" s="38"/>
      <c r="AAZ23" s="38"/>
      <c r="ABA23" s="38"/>
      <c r="ABB23" s="38"/>
      <c r="ABC23" s="38"/>
      <c r="ABD23" s="38"/>
      <c r="ABE23" s="38"/>
      <c r="ABF23" s="38"/>
      <c r="ABG23" s="38"/>
      <c r="ABH23" s="38"/>
      <c r="ABI23" s="38"/>
      <c r="ABJ23" s="38"/>
      <c r="ABK23" s="38"/>
      <c r="ABL23" s="38"/>
      <c r="ABM23" s="38"/>
      <c r="ABN23" s="38"/>
      <c r="ABO23" s="38"/>
      <c r="ABP23" s="38"/>
      <c r="ABQ23" s="38"/>
      <c r="ABR23" s="38"/>
      <c r="ABS23" s="38"/>
      <c r="ABT23" s="38"/>
      <c r="ABU23" s="38"/>
      <c r="ABV23" s="38"/>
      <c r="ABW23" s="38"/>
      <c r="ABX23" s="38"/>
      <c r="ABY23" s="38"/>
      <c r="ABZ23" s="38"/>
      <c r="ACA23" s="38"/>
      <c r="ACB23" s="38"/>
      <c r="ACC23" s="38"/>
      <c r="ACD23" s="38"/>
      <c r="ACE23" s="38"/>
      <c r="ACF23" s="38"/>
      <c r="ACG23" s="38"/>
      <c r="ACH23" s="38"/>
      <c r="ACI23" s="38"/>
      <c r="ACJ23" s="38"/>
      <c r="ACK23" s="38"/>
      <c r="ACL23" s="38"/>
      <c r="ACM23" s="38"/>
      <c r="ACN23" s="38"/>
      <c r="ACO23" s="38"/>
      <c r="ACP23" s="38"/>
      <c r="ACQ23" s="38"/>
      <c r="ACR23" s="38"/>
      <c r="ACS23" s="38"/>
      <c r="ACT23" s="38"/>
      <c r="ACU23" s="38"/>
      <c r="ACV23" s="38"/>
      <c r="ACW23" s="38"/>
      <c r="ACX23" s="38"/>
      <c r="ACY23" s="38"/>
      <c r="ACZ23" s="38"/>
      <c r="ADA23" s="38"/>
      <c r="ADB23" s="38"/>
      <c r="ADC23" s="38"/>
      <c r="ADD23" s="38"/>
      <c r="ADE23" s="38"/>
      <c r="ADF23" s="38"/>
      <c r="ADG23" s="38"/>
      <c r="ADH23" s="38"/>
      <c r="ADI23" s="38"/>
      <c r="ADJ23" s="38"/>
      <c r="ADK23" s="38"/>
      <c r="ADL23" s="38"/>
      <c r="ADM23" s="38"/>
      <c r="ADN23" s="38"/>
      <c r="ADO23" s="38"/>
      <c r="ADP23" s="38"/>
      <c r="ADQ23" s="38"/>
      <c r="ADR23" s="38"/>
      <c r="ADS23" s="38"/>
      <c r="ADT23" s="38"/>
      <c r="ADU23" s="38"/>
      <c r="ADV23" s="38"/>
      <c r="ADW23" s="38"/>
      <c r="ADX23" s="38"/>
      <c r="ADY23" s="38"/>
      <c r="ADZ23" s="38"/>
      <c r="AEA23" s="38"/>
      <c r="AEB23" s="38"/>
      <c r="AEC23" s="38"/>
      <c r="AED23" s="38"/>
      <c r="AEE23" s="38"/>
      <c r="AEF23" s="38"/>
      <c r="AEG23" s="38"/>
      <c r="AEH23" s="38"/>
      <c r="AEI23" s="38"/>
      <c r="AEJ23" s="38"/>
      <c r="AEK23" s="38"/>
      <c r="AEL23" s="38"/>
      <c r="AEM23" s="38"/>
      <c r="AEN23" s="38"/>
      <c r="AEO23" s="38"/>
      <c r="AEP23" s="38"/>
      <c r="AEQ23" s="38"/>
      <c r="AER23" s="38"/>
      <c r="AES23" s="38"/>
      <c r="AET23" s="38"/>
      <c r="AEU23" s="38"/>
      <c r="AEV23" s="38"/>
      <c r="AEW23" s="38"/>
      <c r="AEX23" s="38"/>
      <c r="AEY23" s="38"/>
      <c r="AEZ23" s="38"/>
      <c r="AFA23" s="38"/>
      <c r="AFB23" s="38"/>
      <c r="AFC23" s="38"/>
      <c r="AFD23" s="38"/>
      <c r="AFE23" s="38"/>
      <c r="AFF23" s="38"/>
      <c r="AFG23" s="38"/>
      <c r="AFH23" s="38"/>
      <c r="AFI23" s="38"/>
      <c r="AFJ23" s="38"/>
      <c r="AFK23" s="38"/>
      <c r="AFL23" s="38"/>
      <c r="AFM23" s="38"/>
      <c r="AFN23" s="38"/>
      <c r="AFO23" s="38"/>
      <c r="AFP23" s="38"/>
      <c r="AFQ23" s="38"/>
      <c r="AFR23" s="38"/>
      <c r="AFS23" s="38"/>
      <c r="AFT23" s="38"/>
      <c r="AFU23" s="38"/>
      <c r="AFV23" s="38"/>
      <c r="AFW23" s="38"/>
      <c r="AFX23" s="38"/>
      <c r="AFY23" s="38"/>
      <c r="AFZ23" s="38"/>
      <c r="AGA23" s="38"/>
      <c r="AGB23" s="38"/>
      <c r="AGC23" s="38"/>
      <c r="AGD23" s="38"/>
      <c r="AGE23" s="38"/>
      <c r="AGF23" s="38"/>
      <c r="AGG23" s="38"/>
      <c r="AGH23" s="38"/>
      <c r="AGI23" s="38"/>
      <c r="AGJ23" s="38"/>
      <c r="AGK23" s="38"/>
      <c r="AGL23" s="38"/>
      <c r="AGM23" s="38"/>
      <c r="AGN23" s="38"/>
      <c r="AGO23" s="38"/>
      <c r="AGP23" s="38"/>
      <c r="AGQ23" s="38"/>
      <c r="AGR23" s="38"/>
      <c r="AGS23" s="38"/>
      <c r="AGT23" s="38"/>
      <c r="AGU23" s="38"/>
      <c r="AGV23" s="38"/>
      <c r="AGW23" s="38"/>
      <c r="AGX23" s="38"/>
      <c r="AGY23" s="38"/>
      <c r="AGZ23" s="38"/>
      <c r="AHA23" s="38"/>
      <c r="AHB23" s="38"/>
      <c r="AHC23" s="38"/>
      <c r="AHD23" s="38"/>
      <c r="AHE23" s="38"/>
      <c r="AHF23" s="38"/>
      <c r="AHG23" s="38"/>
      <c r="AHH23" s="38"/>
      <c r="AHI23" s="38"/>
      <c r="AHJ23" s="38"/>
      <c r="AHK23" s="38"/>
      <c r="AHL23" s="38"/>
      <c r="AHM23" s="38"/>
      <c r="AHN23" s="38"/>
      <c r="AHO23" s="38"/>
      <c r="AHP23" s="38"/>
      <c r="AHQ23" s="38"/>
      <c r="AHR23" s="38"/>
      <c r="AHS23" s="38"/>
      <c r="AHT23" s="38"/>
      <c r="AHU23" s="38"/>
      <c r="AHV23" s="38"/>
      <c r="AHW23" s="38"/>
      <c r="AHX23" s="38"/>
      <c r="AHY23" s="38"/>
      <c r="AHZ23" s="38"/>
      <c r="AIA23" s="38"/>
      <c r="AIB23" s="38"/>
      <c r="AIC23" s="38"/>
      <c r="AID23" s="38"/>
      <c r="AIE23" s="38"/>
      <c r="AIF23" s="38"/>
      <c r="AIG23" s="38"/>
      <c r="AIH23" s="38"/>
      <c r="AII23" s="38"/>
      <c r="AIJ23" s="38"/>
      <c r="AIK23" s="38"/>
      <c r="AIL23" s="38"/>
      <c r="AIM23" s="38"/>
      <c r="AIN23" s="38"/>
      <c r="AIO23" s="38"/>
      <c r="AIP23" s="38"/>
      <c r="AIQ23" s="38"/>
      <c r="AIR23" s="38"/>
      <c r="AIS23" s="38"/>
      <c r="AIT23" s="38"/>
      <c r="AIU23" s="38"/>
      <c r="AIV23" s="38"/>
      <c r="AIW23" s="38"/>
      <c r="AIX23" s="38"/>
      <c r="AIY23" s="38"/>
      <c r="AIZ23" s="38"/>
      <c r="AJA23" s="38"/>
      <c r="AJB23" s="38"/>
      <c r="AJC23" s="38"/>
      <c r="AJD23" s="38"/>
      <c r="AJE23" s="38"/>
      <c r="AJF23" s="38"/>
      <c r="AJG23" s="38"/>
      <c r="AJH23" s="38"/>
      <c r="AJI23" s="38"/>
      <c r="AJJ23" s="38"/>
      <c r="AJK23" s="38"/>
      <c r="AJL23" s="38"/>
      <c r="AJM23" s="38"/>
      <c r="AJN23" s="38"/>
      <c r="AJO23" s="38"/>
      <c r="AJP23" s="38"/>
      <c r="AJQ23" s="38"/>
      <c r="AJR23" s="38"/>
      <c r="AJS23" s="38"/>
      <c r="AJT23" s="38"/>
      <c r="AJU23" s="38"/>
      <c r="AJV23" s="38"/>
      <c r="AJW23" s="38"/>
      <c r="AJX23" s="38"/>
      <c r="AJY23" s="38"/>
      <c r="AJZ23" s="38"/>
      <c r="AKA23" s="38"/>
      <c r="AKB23" s="38"/>
      <c r="AKC23" s="38"/>
      <c r="AKD23" s="38"/>
      <c r="AKE23" s="38"/>
      <c r="AKF23" s="38"/>
      <c r="AKG23" s="38"/>
      <c r="AKH23" s="38"/>
      <c r="AKI23" s="38"/>
      <c r="AKJ23" s="38"/>
      <c r="AKK23" s="38"/>
      <c r="AKL23" s="38"/>
      <c r="AKM23" s="38"/>
      <c r="AKN23" s="38"/>
      <c r="AKO23" s="38"/>
      <c r="AKP23" s="38"/>
      <c r="AKQ23" s="38"/>
      <c r="AKR23" s="38"/>
      <c r="AKS23" s="38"/>
      <c r="AKT23" s="38"/>
      <c r="AKU23" s="38"/>
      <c r="AKV23" s="38"/>
      <c r="AKW23" s="38"/>
      <c r="AKX23" s="38"/>
      <c r="AKY23" s="38"/>
      <c r="AKZ23" s="38"/>
      <c r="ALA23" s="38"/>
      <c r="ALB23" s="38"/>
      <c r="ALC23" s="38"/>
      <c r="ALD23" s="38"/>
      <c r="ALE23" s="38"/>
      <c r="ALF23" s="38"/>
      <c r="ALG23" s="38"/>
      <c r="ALH23" s="38"/>
      <c r="ALI23" s="38"/>
      <c r="ALJ23" s="38"/>
      <c r="ALK23" s="38"/>
      <c r="ALL23" s="38"/>
      <c r="ALM23" s="38"/>
      <c r="ALN23" s="38"/>
      <c r="ALO23" s="38"/>
      <c r="ALP23" s="38"/>
      <c r="ALQ23" s="38"/>
      <c r="ALR23" s="38"/>
      <c r="ALS23" s="38"/>
      <c r="ALT23" s="38"/>
      <c r="ALU23" s="38"/>
      <c r="ALV23" s="38"/>
      <c r="ALW23" s="38"/>
      <c r="ALX23" s="38"/>
      <c r="ALY23" s="38"/>
      <c r="ALZ23" s="38"/>
      <c r="AMA23" s="38"/>
      <c r="AMB23" s="38"/>
      <c r="AMC23" s="38"/>
      <c r="AMD23" s="38"/>
      <c r="AME23" s="38"/>
      <c r="AMF23" s="38"/>
      <c r="AMG23" s="38"/>
      <c r="AMH23" s="38"/>
      <c r="AMI23" s="38"/>
      <c r="AMJ23" s="38"/>
      <c r="AMK23" s="38"/>
      <c r="AML23" s="38"/>
      <c r="AMM23" s="38"/>
      <c r="AMN23" s="38"/>
      <c r="AMO23" s="38"/>
      <c r="AMP23" s="38"/>
      <c r="AMQ23" s="38"/>
      <c r="AMR23" s="38"/>
      <c r="AMS23" s="38"/>
      <c r="AMT23" s="38"/>
      <c r="AMU23" s="38"/>
      <c r="AMV23" s="38"/>
      <c r="AMW23" s="38"/>
      <c r="AMX23" s="38"/>
      <c r="AMY23" s="38"/>
      <c r="AMZ23" s="38"/>
      <c r="ANA23" s="38"/>
      <c r="ANB23" s="38"/>
      <c r="ANC23" s="38"/>
      <c r="AND23" s="38"/>
      <c r="ANE23" s="38"/>
      <c r="ANF23" s="38"/>
      <c r="ANG23" s="38"/>
      <c r="ANH23" s="38"/>
      <c r="ANI23" s="38"/>
      <c r="ANJ23" s="38"/>
      <c r="ANK23" s="38"/>
      <c r="ANL23" s="38"/>
    </row>
    <row r="24" spans="1:1052" s="445" customFormat="1" ht="15.75" customHeight="1" outlineLevel="1">
      <c r="A24" s="274"/>
      <c r="B24" s="742"/>
      <c r="C24" s="742"/>
      <c r="D24" s="310"/>
      <c r="E24" s="311"/>
      <c r="F24" s="313"/>
      <c r="G24" s="314"/>
      <c r="H24" s="322"/>
      <c r="I24" s="328" t="str">
        <f t="shared" si="6"/>
        <v/>
      </c>
      <c r="J24" s="96"/>
      <c r="K24" s="419"/>
      <c r="L24" s="262"/>
      <c r="M24" s="440" t="str">
        <f t="shared" si="2"/>
        <v/>
      </c>
      <c r="N24" s="134" t="str">
        <f t="shared" si="7"/>
        <v/>
      </c>
      <c r="O24" s="328" t="str">
        <f t="shared" ref="O24" si="10">IF(N24&lt;&gt;"",N24*$O$6,"")</f>
        <v/>
      </c>
      <c r="P24" s="102"/>
      <c r="Q24" s="441"/>
      <c r="R24" s="442"/>
      <c r="S24" s="443">
        <f>P24*$W$9</f>
        <v>0</v>
      </c>
      <c r="T24" s="102"/>
      <c r="U24" s="441"/>
      <c r="V24" s="442"/>
      <c r="W24" s="469">
        <f>T24*$W$9</f>
        <v>0</v>
      </c>
      <c r="X24" s="475">
        <f t="shared" si="3"/>
        <v>0</v>
      </c>
      <c r="Y24" s="838"/>
      <c r="Z24" s="681"/>
      <c r="AA24" s="444"/>
      <c r="AB24" s="444"/>
      <c r="AC24" s="444"/>
      <c r="AD24" s="444"/>
      <c r="AE24" s="444"/>
      <c r="AF24" s="444"/>
      <c r="AG24" s="444"/>
      <c r="AH24" s="444"/>
      <c r="AI24" s="444"/>
      <c r="AK24" s="446"/>
      <c r="AL24" s="446"/>
      <c r="AM24" s="446"/>
      <c r="AN24" s="446"/>
      <c r="AO24" s="446"/>
      <c r="AP24" s="446"/>
      <c r="AQ24" s="446"/>
      <c r="AR24" s="446"/>
      <c r="AS24" s="446"/>
      <c r="AT24" s="446"/>
      <c r="AU24" s="447"/>
      <c r="AV24" s="447"/>
      <c r="AW24" s="447"/>
      <c r="AX24" s="447"/>
      <c r="AY24" s="447"/>
      <c r="AZ24" s="447"/>
      <c r="BA24" s="447"/>
      <c r="BB24" s="447"/>
      <c r="BC24" s="447"/>
      <c r="BD24" s="447"/>
      <c r="BE24" s="447"/>
      <c r="BF24" s="447"/>
      <c r="BG24" s="447"/>
      <c r="BH24" s="447"/>
      <c r="BI24" s="447"/>
      <c r="BJ24" s="447"/>
      <c r="BK24" s="447"/>
    </row>
    <row r="25" spans="1:1052" ht="15.75" customHeight="1" outlineLevel="1">
      <c r="A25" s="426"/>
      <c r="B25" s="742"/>
      <c r="C25" s="742"/>
      <c r="D25" s="427"/>
      <c r="E25" s="428"/>
      <c r="F25" s="430"/>
      <c r="G25" s="431"/>
      <c r="H25" s="324"/>
      <c r="I25" s="432" t="str">
        <f>IF(G25&gt;0,G25*H25,"")</f>
        <v/>
      </c>
      <c r="J25" s="433"/>
      <c r="K25" s="434"/>
      <c r="L25" s="435"/>
      <c r="M25" s="333" t="str">
        <f t="shared" si="2"/>
        <v/>
      </c>
      <c r="N25" s="286" t="str">
        <f>IF(G25&lt;&gt;"",G25,"")</f>
        <v/>
      </c>
      <c r="O25" s="432" t="str">
        <f t="shared" ref="O25" si="11">IF(N25&lt;&gt;"",N25*$O$7,"")</f>
        <v/>
      </c>
      <c r="P25" s="436"/>
      <c r="Q25" s="437"/>
      <c r="R25" s="438"/>
      <c r="S25" s="439">
        <f>P25*$W$7</f>
        <v>0</v>
      </c>
      <c r="T25" s="436"/>
      <c r="U25" s="437"/>
      <c r="V25" s="438"/>
      <c r="W25" s="470">
        <f>T25*$W$7</f>
        <v>0</v>
      </c>
      <c r="X25" s="475">
        <f t="shared" si="3"/>
        <v>0</v>
      </c>
      <c r="Y25" s="838"/>
      <c r="Z25" s="681"/>
      <c r="AA25"/>
      <c r="AB25"/>
      <c r="AC25"/>
      <c r="AD25"/>
      <c r="AE25"/>
      <c r="AF25"/>
      <c r="AG25"/>
      <c r="AH25"/>
      <c r="AI25"/>
      <c r="AJ25" s="38"/>
      <c r="AK25" s="40"/>
      <c r="AL25" s="40"/>
      <c r="AM25" s="40"/>
      <c r="AN25" s="40"/>
      <c r="AO25" s="40"/>
      <c r="AP25" s="40"/>
      <c r="AQ25" s="40"/>
      <c r="AR25" s="40"/>
      <c r="AS25" s="40"/>
      <c r="AT25" s="40"/>
      <c r="AU25" s="41"/>
      <c r="AV25" s="41"/>
      <c r="AW25" s="41"/>
      <c r="AX25" s="41"/>
      <c r="AY25" s="41"/>
      <c r="AZ25" s="41"/>
      <c r="BA25" s="41"/>
      <c r="BB25" s="41"/>
      <c r="BC25" s="41"/>
      <c r="BD25" s="41"/>
      <c r="BE25" s="41"/>
      <c r="BF25" s="41"/>
      <c r="BG25" s="41"/>
      <c r="BH25" s="41"/>
      <c r="BI25" s="41"/>
      <c r="BJ25" s="41"/>
      <c r="BK25" s="41"/>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c r="LL25" s="38"/>
      <c r="LM25" s="38"/>
      <c r="LN25" s="38"/>
      <c r="LO25" s="38"/>
      <c r="LP25" s="38"/>
      <c r="LQ25" s="38"/>
      <c r="LR25" s="38"/>
      <c r="LS25" s="38"/>
      <c r="LT25" s="38"/>
      <c r="LU25" s="38"/>
      <c r="LV25" s="38"/>
      <c r="LW25" s="38"/>
      <c r="LX25" s="38"/>
      <c r="LY25" s="38"/>
      <c r="LZ25" s="38"/>
      <c r="MA25" s="38"/>
      <c r="MB25" s="38"/>
      <c r="MC25" s="38"/>
      <c r="MD25" s="38"/>
      <c r="ME25" s="38"/>
      <c r="MF25" s="38"/>
      <c r="MG25" s="38"/>
      <c r="MH25" s="38"/>
      <c r="MI25" s="38"/>
      <c r="MJ25" s="38"/>
      <c r="MK25" s="38"/>
      <c r="ML25" s="38"/>
      <c r="MM25" s="38"/>
      <c r="MN25" s="38"/>
      <c r="MO25" s="38"/>
      <c r="MP25" s="38"/>
      <c r="MQ25" s="38"/>
      <c r="MR25" s="38"/>
      <c r="MS25" s="38"/>
      <c r="MT25" s="38"/>
      <c r="MU25" s="38"/>
      <c r="MV25" s="38"/>
      <c r="MW25" s="38"/>
      <c r="MX25" s="38"/>
      <c r="MY25" s="38"/>
      <c r="MZ25" s="38"/>
      <c r="NA25" s="38"/>
      <c r="NB25" s="38"/>
      <c r="NC25" s="38"/>
      <c r="ND25" s="38"/>
      <c r="NE25" s="38"/>
      <c r="NF25" s="38"/>
      <c r="NG25" s="38"/>
      <c r="NH25" s="38"/>
      <c r="NI25" s="38"/>
      <c r="NJ25" s="38"/>
      <c r="NK25" s="38"/>
      <c r="NL25" s="38"/>
      <c r="NM25" s="38"/>
      <c r="NN25" s="38"/>
      <c r="NO25" s="38"/>
      <c r="NP25" s="38"/>
      <c r="NQ25" s="38"/>
      <c r="NR25" s="38"/>
      <c r="NS25" s="38"/>
      <c r="NT25" s="38"/>
      <c r="NU25" s="38"/>
      <c r="NV25" s="38"/>
      <c r="NW25" s="38"/>
      <c r="NX25" s="38"/>
      <c r="NY25" s="38"/>
      <c r="NZ25" s="38"/>
      <c r="OA25" s="38"/>
      <c r="OB25" s="38"/>
      <c r="OC25" s="38"/>
      <c r="OD25" s="38"/>
      <c r="OE25" s="38"/>
      <c r="OF25" s="38"/>
      <c r="OG25" s="38"/>
      <c r="OH25" s="38"/>
      <c r="OI25" s="38"/>
      <c r="OJ25" s="38"/>
      <c r="OK25" s="38"/>
      <c r="OL25" s="38"/>
      <c r="OM25" s="38"/>
      <c r="ON25" s="38"/>
      <c r="OO25" s="38"/>
      <c r="OP25" s="38"/>
      <c r="OQ25" s="38"/>
      <c r="OR25" s="38"/>
      <c r="OS25" s="38"/>
      <c r="OT25" s="38"/>
      <c r="OU25" s="38"/>
      <c r="OV25" s="38"/>
      <c r="OW25" s="38"/>
      <c r="OX25" s="38"/>
      <c r="OY25" s="38"/>
      <c r="OZ25" s="38"/>
      <c r="PA25" s="38"/>
      <c r="PB25" s="38"/>
      <c r="PC25" s="38"/>
      <c r="PD25" s="38"/>
      <c r="PE25" s="38"/>
      <c r="PF25" s="38"/>
      <c r="PG25" s="38"/>
      <c r="PH25" s="38"/>
      <c r="PI25" s="38"/>
      <c r="PJ25" s="38"/>
      <c r="PK25" s="38"/>
      <c r="PL25" s="38"/>
      <c r="PM25" s="38"/>
      <c r="PN25" s="38"/>
      <c r="PO25" s="38"/>
      <c r="PP25" s="38"/>
      <c r="PQ25" s="38"/>
      <c r="PR25" s="38"/>
      <c r="PS25" s="38"/>
      <c r="PT25" s="38"/>
      <c r="PU25" s="38"/>
      <c r="PV25" s="38"/>
      <c r="PW25" s="38"/>
      <c r="PX25" s="38"/>
      <c r="PY25" s="38"/>
      <c r="PZ25" s="38"/>
      <c r="QA25" s="38"/>
      <c r="QB25" s="38"/>
      <c r="QC25" s="38"/>
      <c r="QD25" s="38"/>
      <c r="QE25" s="38"/>
      <c r="QF25" s="38"/>
      <c r="QG25" s="38"/>
      <c r="QH25" s="38"/>
      <c r="QI25" s="38"/>
      <c r="QJ25" s="38"/>
      <c r="QK25" s="38"/>
      <c r="QL25" s="38"/>
      <c r="QM25" s="38"/>
      <c r="QN25" s="38"/>
      <c r="QO25" s="38"/>
      <c r="QP25" s="38"/>
      <c r="QQ25" s="38"/>
      <c r="QR25" s="38"/>
      <c r="QS25" s="38"/>
      <c r="QT25" s="38"/>
      <c r="QU25" s="38"/>
      <c r="QV25" s="38"/>
      <c r="QW25" s="38"/>
      <c r="QX25" s="38"/>
      <c r="QY25" s="38"/>
      <c r="QZ25" s="38"/>
      <c r="RA25" s="38"/>
      <c r="RB25" s="38"/>
      <c r="RC25" s="38"/>
      <c r="RD25" s="38"/>
      <c r="RE25" s="38"/>
      <c r="RF25" s="38"/>
      <c r="RG25" s="38"/>
      <c r="RH25" s="38"/>
      <c r="RI25" s="38"/>
      <c r="RJ25" s="38"/>
      <c r="RK25" s="38"/>
      <c r="RL25" s="38"/>
      <c r="RM25" s="38"/>
      <c r="RN25" s="38"/>
      <c r="RO25" s="38"/>
      <c r="RP25" s="38"/>
      <c r="RQ25" s="38"/>
      <c r="RR25" s="38"/>
      <c r="RS25" s="38"/>
      <c r="RT25" s="38"/>
      <c r="RU25" s="38"/>
      <c r="RV25" s="38"/>
      <c r="RW25" s="38"/>
      <c r="RX25" s="38"/>
      <c r="RY25" s="38"/>
      <c r="RZ25" s="38"/>
      <c r="SA25" s="38"/>
      <c r="SB25" s="38"/>
      <c r="SC25" s="38"/>
      <c r="SD25" s="38"/>
      <c r="SE25" s="38"/>
      <c r="SF25" s="38"/>
      <c r="SG25" s="38"/>
      <c r="SH25" s="38"/>
      <c r="SI25" s="38"/>
      <c r="SJ25" s="38"/>
      <c r="SK25" s="38"/>
      <c r="SL25" s="38"/>
      <c r="SM25" s="38"/>
      <c r="SN25" s="38"/>
      <c r="SO25" s="38"/>
      <c r="SP25" s="38"/>
      <c r="SQ25" s="38"/>
      <c r="SR25" s="38"/>
      <c r="SS25" s="38"/>
      <c r="ST25" s="38"/>
      <c r="SU25" s="38"/>
      <c r="SV25" s="38"/>
      <c r="SW25" s="38"/>
      <c r="SX25" s="38"/>
      <c r="SY25" s="38"/>
      <c r="SZ25" s="38"/>
      <c r="TA25" s="38"/>
      <c r="TB25" s="38"/>
      <c r="TC25" s="38"/>
      <c r="TD25" s="38"/>
      <c r="TE25" s="38"/>
      <c r="TF25" s="38"/>
      <c r="TG25" s="38"/>
      <c r="TH25" s="38"/>
      <c r="TI25" s="38"/>
      <c r="TJ25" s="38"/>
      <c r="TK25" s="38"/>
      <c r="TL25" s="38"/>
      <c r="TM25" s="38"/>
      <c r="TN25" s="38"/>
      <c r="TO25" s="38"/>
      <c r="TP25" s="38"/>
      <c r="TQ25" s="38"/>
      <c r="TR25" s="38"/>
      <c r="TS25" s="38"/>
      <c r="TT25" s="38"/>
      <c r="TU25" s="38"/>
      <c r="TV25" s="38"/>
      <c r="TW25" s="38"/>
      <c r="TX25" s="38"/>
      <c r="TY25" s="38"/>
      <c r="TZ25" s="38"/>
      <c r="UA25" s="38"/>
      <c r="UB25" s="38"/>
      <c r="UC25" s="38"/>
      <c r="UD25" s="38"/>
      <c r="UE25" s="38"/>
      <c r="UF25" s="38"/>
      <c r="UG25" s="38"/>
      <c r="UH25" s="38"/>
      <c r="UI25" s="38"/>
      <c r="UJ25" s="38"/>
      <c r="UK25" s="38"/>
      <c r="UL25" s="38"/>
      <c r="UM25" s="38"/>
      <c r="UN25" s="38"/>
      <c r="UO25" s="38"/>
      <c r="UP25" s="38"/>
      <c r="UQ25" s="38"/>
      <c r="UR25" s="38"/>
      <c r="US25" s="38"/>
      <c r="UT25" s="38"/>
      <c r="UU25" s="38"/>
      <c r="UV25" s="38"/>
      <c r="UW25" s="38"/>
      <c r="UX25" s="38"/>
      <c r="UY25" s="38"/>
      <c r="UZ25" s="38"/>
      <c r="VA25" s="38"/>
      <c r="VB25" s="38"/>
      <c r="VC25" s="38"/>
      <c r="VD25" s="38"/>
      <c r="VE25" s="38"/>
      <c r="VF25" s="38"/>
      <c r="VG25" s="38"/>
      <c r="VH25" s="38"/>
      <c r="VI25" s="38"/>
      <c r="VJ25" s="38"/>
      <c r="VK25" s="38"/>
      <c r="VL25" s="38"/>
      <c r="VM25" s="38"/>
      <c r="VN25" s="38"/>
      <c r="VO25" s="38"/>
      <c r="VP25" s="38"/>
      <c r="VQ25" s="38"/>
      <c r="VR25" s="38"/>
      <c r="VS25" s="38"/>
      <c r="VT25" s="38"/>
      <c r="VU25" s="38"/>
      <c r="VV25" s="38"/>
      <c r="VW25" s="38"/>
      <c r="VX25" s="38"/>
      <c r="VY25" s="38"/>
      <c r="VZ25" s="38"/>
      <c r="WA25" s="38"/>
      <c r="WB25" s="38"/>
      <c r="WC25" s="38"/>
      <c r="WD25" s="38"/>
      <c r="WE25" s="38"/>
      <c r="WF25" s="38"/>
      <c r="WG25" s="38"/>
      <c r="WH25" s="38"/>
      <c r="WI25" s="38"/>
      <c r="WJ25" s="38"/>
      <c r="WK25" s="38"/>
      <c r="WL25" s="38"/>
      <c r="WM25" s="38"/>
      <c r="WN25" s="38"/>
      <c r="WO25" s="38"/>
      <c r="WP25" s="38"/>
      <c r="WQ25" s="38"/>
      <c r="WR25" s="38"/>
      <c r="WS25" s="38"/>
      <c r="WT25" s="38"/>
      <c r="WU25" s="38"/>
      <c r="WV25" s="38"/>
      <c r="WW25" s="38"/>
      <c r="WX25" s="38"/>
      <c r="WY25" s="38"/>
      <c r="WZ25" s="38"/>
      <c r="XA25" s="38"/>
      <c r="XB25" s="38"/>
      <c r="XC25" s="38"/>
      <c r="XD25" s="38"/>
      <c r="XE25" s="38"/>
      <c r="XF25" s="38"/>
      <c r="XG25" s="38"/>
      <c r="XH25" s="38"/>
      <c r="XI25" s="38"/>
      <c r="XJ25" s="38"/>
      <c r="XK25" s="38"/>
      <c r="XL25" s="38"/>
      <c r="XM25" s="38"/>
      <c r="XN25" s="38"/>
      <c r="XO25" s="38"/>
      <c r="XP25" s="38"/>
      <c r="XQ25" s="38"/>
      <c r="XR25" s="38"/>
      <c r="XS25" s="38"/>
      <c r="XT25" s="38"/>
      <c r="XU25" s="38"/>
      <c r="XV25" s="38"/>
      <c r="XW25" s="38"/>
      <c r="XX25" s="38"/>
      <c r="XY25" s="38"/>
      <c r="XZ25" s="38"/>
      <c r="YA25" s="38"/>
      <c r="YB25" s="38"/>
      <c r="YC25" s="38"/>
      <c r="YD25" s="38"/>
      <c r="YE25" s="38"/>
      <c r="YF25" s="38"/>
      <c r="YG25" s="38"/>
      <c r="YH25" s="38"/>
      <c r="YI25" s="38"/>
      <c r="YJ25" s="38"/>
      <c r="YK25" s="38"/>
      <c r="YL25" s="38"/>
      <c r="YM25" s="38"/>
      <c r="YN25" s="38"/>
      <c r="YO25" s="38"/>
      <c r="YP25" s="38"/>
      <c r="YQ25" s="38"/>
      <c r="YR25" s="38"/>
      <c r="YS25" s="38"/>
      <c r="YT25" s="38"/>
      <c r="YU25" s="38"/>
      <c r="YV25" s="38"/>
      <c r="YW25" s="38"/>
      <c r="YX25" s="38"/>
      <c r="YY25" s="38"/>
      <c r="YZ25" s="38"/>
      <c r="ZA25" s="38"/>
      <c r="ZB25" s="38"/>
      <c r="ZC25" s="38"/>
      <c r="ZD25" s="38"/>
      <c r="ZE25" s="38"/>
      <c r="ZF25" s="38"/>
      <c r="ZG25" s="38"/>
      <c r="ZH25" s="38"/>
      <c r="ZI25" s="38"/>
      <c r="ZJ25" s="38"/>
      <c r="ZK25" s="38"/>
      <c r="ZL25" s="38"/>
      <c r="ZM25" s="38"/>
      <c r="ZN25" s="38"/>
      <c r="ZO25" s="38"/>
      <c r="ZP25" s="38"/>
      <c r="ZQ25" s="38"/>
      <c r="ZR25" s="38"/>
      <c r="ZS25" s="38"/>
      <c r="ZT25" s="38"/>
      <c r="ZU25" s="38"/>
      <c r="ZV25" s="38"/>
      <c r="ZW25" s="38"/>
      <c r="ZX25" s="38"/>
      <c r="ZY25" s="38"/>
      <c r="ZZ25" s="38"/>
      <c r="AAA25" s="38"/>
      <c r="AAB25" s="38"/>
      <c r="AAC25" s="38"/>
      <c r="AAD25" s="38"/>
      <c r="AAE25" s="38"/>
      <c r="AAF25" s="38"/>
      <c r="AAG25" s="38"/>
      <c r="AAH25" s="38"/>
      <c r="AAI25" s="38"/>
      <c r="AAJ25" s="38"/>
      <c r="AAK25" s="38"/>
      <c r="AAL25" s="38"/>
      <c r="AAM25" s="38"/>
      <c r="AAN25" s="38"/>
      <c r="AAO25" s="38"/>
      <c r="AAP25" s="38"/>
      <c r="AAQ25" s="38"/>
      <c r="AAR25" s="38"/>
      <c r="AAS25" s="38"/>
      <c r="AAT25" s="38"/>
      <c r="AAU25" s="38"/>
      <c r="AAV25" s="38"/>
      <c r="AAW25" s="38"/>
      <c r="AAX25" s="38"/>
      <c r="AAY25" s="38"/>
      <c r="AAZ25" s="38"/>
      <c r="ABA25" s="38"/>
      <c r="ABB25" s="38"/>
      <c r="ABC25" s="38"/>
      <c r="ABD25" s="38"/>
      <c r="ABE25" s="38"/>
      <c r="ABF25" s="38"/>
      <c r="ABG25" s="38"/>
      <c r="ABH25" s="38"/>
      <c r="ABI25" s="38"/>
      <c r="ABJ25" s="38"/>
      <c r="ABK25" s="38"/>
      <c r="ABL25" s="38"/>
      <c r="ABM25" s="38"/>
      <c r="ABN25" s="38"/>
      <c r="ABO25" s="38"/>
      <c r="ABP25" s="38"/>
      <c r="ABQ25" s="38"/>
      <c r="ABR25" s="38"/>
      <c r="ABS25" s="38"/>
      <c r="ABT25" s="38"/>
      <c r="ABU25" s="38"/>
      <c r="ABV25" s="38"/>
      <c r="ABW25" s="38"/>
      <c r="ABX25" s="38"/>
      <c r="ABY25" s="38"/>
      <c r="ABZ25" s="38"/>
      <c r="ACA25" s="38"/>
      <c r="ACB25" s="38"/>
      <c r="ACC25" s="38"/>
      <c r="ACD25" s="38"/>
      <c r="ACE25" s="38"/>
      <c r="ACF25" s="38"/>
      <c r="ACG25" s="38"/>
      <c r="ACH25" s="38"/>
      <c r="ACI25" s="38"/>
      <c r="ACJ25" s="38"/>
      <c r="ACK25" s="38"/>
      <c r="ACL25" s="38"/>
      <c r="ACM25" s="38"/>
      <c r="ACN25" s="38"/>
      <c r="ACO25" s="38"/>
      <c r="ACP25" s="38"/>
      <c r="ACQ25" s="38"/>
      <c r="ACR25" s="38"/>
      <c r="ACS25" s="38"/>
      <c r="ACT25" s="38"/>
      <c r="ACU25" s="38"/>
      <c r="ACV25" s="38"/>
      <c r="ACW25" s="38"/>
      <c r="ACX25" s="38"/>
      <c r="ACY25" s="38"/>
      <c r="ACZ25" s="38"/>
      <c r="ADA25" s="38"/>
      <c r="ADB25" s="38"/>
      <c r="ADC25" s="38"/>
      <c r="ADD25" s="38"/>
      <c r="ADE25" s="38"/>
      <c r="ADF25" s="38"/>
      <c r="ADG25" s="38"/>
      <c r="ADH25" s="38"/>
      <c r="ADI25" s="38"/>
      <c r="ADJ25" s="38"/>
      <c r="ADK25" s="38"/>
      <c r="ADL25" s="38"/>
      <c r="ADM25" s="38"/>
      <c r="ADN25" s="38"/>
      <c r="ADO25" s="38"/>
      <c r="ADP25" s="38"/>
      <c r="ADQ25" s="38"/>
      <c r="ADR25" s="38"/>
      <c r="ADS25" s="38"/>
      <c r="ADT25" s="38"/>
      <c r="ADU25" s="38"/>
      <c r="ADV25" s="38"/>
      <c r="ADW25" s="38"/>
      <c r="ADX25" s="38"/>
      <c r="ADY25" s="38"/>
      <c r="ADZ25" s="38"/>
      <c r="AEA25" s="38"/>
      <c r="AEB25" s="38"/>
      <c r="AEC25" s="38"/>
      <c r="AED25" s="38"/>
      <c r="AEE25" s="38"/>
      <c r="AEF25" s="38"/>
      <c r="AEG25" s="38"/>
      <c r="AEH25" s="38"/>
      <c r="AEI25" s="38"/>
      <c r="AEJ25" s="38"/>
      <c r="AEK25" s="38"/>
      <c r="AEL25" s="38"/>
      <c r="AEM25" s="38"/>
      <c r="AEN25" s="38"/>
      <c r="AEO25" s="38"/>
      <c r="AEP25" s="38"/>
      <c r="AEQ25" s="38"/>
      <c r="AER25" s="38"/>
      <c r="AES25" s="38"/>
      <c r="AET25" s="38"/>
      <c r="AEU25" s="38"/>
      <c r="AEV25" s="38"/>
      <c r="AEW25" s="38"/>
      <c r="AEX25" s="38"/>
      <c r="AEY25" s="38"/>
      <c r="AEZ25" s="38"/>
      <c r="AFA25" s="38"/>
      <c r="AFB25" s="38"/>
      <c r="AFC25" s="38"/>
      <c r="AFD25" s="38"/>
      <c r="AFE25" s="38"/>
      <c r="AFF25" s="38"/>
      <c r="AFG25" s="38"/>
      <c r="AFH25" s="38"/>
      <c r="AFI25" s="38"/>
      <c r="AFJ25" s="38"/>
      <c r="AFK25" s="38"/>
      <c r="AFL25" s="38"/>
      <c r="AFM25" s="38"/>
      <c r="AFN25" s="38"/>
      <c r="AFO25" s="38"/>
      <c r="AFP25" s="38"/>
      <c r="AFQ25" s="38"/>
      <c r="AFR25" s="38"/>
      <c r="AFS25" s="38"/>
      <c r="AFT25" s="38"/>
      <c r="AFU25" s="38"/>
      <c r="AFV25" s="38"/>
      <c r="AFW25" s="38"/>
      <c r="AFX25" s="38"/>
      <c r="AFY25" s="38"/>
      <c r="AFZ25" s="38"/>
      <c r="AGA25" s="38"/>
      <c r="AGB25" s="38"/>
      <c r="AGC25" s="38"/>
      <c r="AGD25" s="38"/>
      <c r="AGE25" s="38"/>
      <c r="AGF25" s="38"/>
      <c r="AGG25" s="38"/>
      <c r="AGH25" s="38"/>
      <c r="AGI25" s="38"/>
      <c r="AGJ25" s="38"/>
      <c r="AGK25" s="38"/>
      <c r="AGL25" s="38"/>
      <c r="AGM25" s="38"/>
      <c r="AGN25" s="38"/>
      <c r="AGO25" s="38"/>
      <c r="AGP25" s="38"/>
      <c r="AGQ25" s="38"/>
      <c r="AGR25" s="38"/>
      <c r="AGS25" s="38"/>
      <c r="AGT25" s="38"/>
      <c r="AGU25" s="38"/>
      <c r="AGV25" s="38"/>
      <c r="AGW25" s="38"/>
      <c r="AGX25" s="38"/>
      <c r="AGY25" s="38"/>
      <c r="AGZ25" s="38"/>
      <c r="AHA25" s="38"/>
      <c r="AHB25" s="38"/>
      <c r="AHC25" s="38"/>
      <c r="AHD25" s="38"/>
      <c r="AHE25" s="38"/>
      <c r="AHF25" s="38"/>
      <c r="AHG25" s="38"/>
      <c r="AHH25" s="38"/>
      <c r="AHI25" s="38"/>
      <c r="AHJ25" s="38"/>
      <c r="AHK25" s="38"/>
      <c r="AHL25" s="38"/>
      <c r="AHM25" s="38"/>
      <c r="AHN25" s="38"/>
      <c r="AHO25" s="38"/>
      <c r="AHP25" s="38"/>
      <c r="AHQ25" s="38"/>
      <c r="AHR25" s="38"/>
      <c r="AHS25" s="38"/>
      <c r="AHT25" s="38"/>
      <c r="AHU25" s="38"/>
      <c r="AHV25" s="38"/>
      <c r="AHW25" s="38"/>
      <c r="AHX25" s="38"/>
      <c r="AHY25" s="38"/>
      <c r="AHZ25" s="38"/>
      <c r="AIA25" s="38"/>
      <c r="AIB25" s="38"/>
      <c r="AIC25" s="38"/>
      <c r="AID25" s="38"/>
      <c r="AIE25" s="38"/>
      <c r="AIF25" s="38"/>
      <c r="AIG25" s="38"/>
      <c r="AIH25" s="38"/>
      <c r="AII25" s="38"/>
      <c r="AIJ25" s="38"/>
      <c r="AIK25" s="38"/>
      <c r="AIL25" s="38"/>
      <c r="AIM25" s="38"/>
      <c r="AIN25" s="38"/>
      <c r="AIO25" s="38"/>
      <c r="AIP25" s="38"/>
      <c r="AIQ25" s="38"/>
      <c r="AIR25" s="38"/>
      <c r="AIS25" s="38"/>
      <c r="AIT25" s="38"/>
      <c r="AIU25" s="38"/>
      <c r="AIV25" s="38"/>
      <c r="AIW25" s="38"/>
      <c r="AIX25" s="38"/>
      <c r="AIY25" s="38"/>
      <c r="AIZ25" s="38"/>
      <c r="AJA25" s="38"/>
      <c r="AJB25" s="38"/>
      <c r="AJC25" s="38"/>
      <c r="AJD25" s="38"/>
      <c r="AJE25" s="38"/>
      <c r="AJF25" s="38"/>
      <c r="AJG25" s="38"/>
      <c r="AJH25" s="38"/>
      <c r="AJI25" s="38"/>
      <c r="AJJ25" s="38"/>
      <c r="AJK25" s="38"/>
      <c r="AJL25" s="38"/>
      <c r="AJM25" s="38"/>
      <c r="AJN25" s="38"/>
      <c r="AJO25" s="38"/>
      <c r="AJP25" s="38"/>
      <c r="AJQ25" s="38"/>
      <c r="AJR25" s="38"/>
      <c r="AJS25" s="38"/>
      <c r="AJT25" s="38"/>
      <c r="AJU25" s="38"/>
      <c r="AJV25" s="38"/>
      <c r="AJW25" s="38"/>
      <c r="AJX25" s="38"/>
      <c r="AJY25" s="38"/>
      <c r="AJZ25" s="38"/>
      <c r="AKA25" s="38"/>
      <c r="AKB25" s="38"/>
      <c r="AKC25" s="38"/>
      <c r="AKD25" s="38"/>
      <c r="AKE25" s="38"/>
      <c r="AKF25" s="38"/>
      <c r="AKG25" s="38"/>
      <c r="AKH25" s="38"/>
      <c r="AKI25" s="38"/>
      <c r="AKJ25" s="38"/>
      <c r="AKK25" s="38"/>
      <c r="AKL25" s="38"/>
      <c r="AKM25" s="38"/>
      <c r="AKN25" s="38"/>
      <c r="AKO25" s="38"/>
      <c r="AKP25" s="38"/>
      <c r="AKQ25" s="38"/>
      <c r="AKR25" s="38"/>
      <c r="AKS25" s="38"/>
      <c r="AKT25" s="38"/>
      <c r="AKU25" s="38"/>
      <c r="AKV25" s="38"/>
      <c r="AKW25" s="38"/>
      <c r="AKX25" s="38"/>
      <c r="AKY25" s="38"/>
      <c r="AKZ25" s="38"/>
      <c r="ALA25" s="38"/>
      <c r="ALB25" s="38"/>
      <c r="ALC25" s="38"/>
      <c r="ALD25" s="38"/>
      <c r="ALE25" s="38"/>
      <c r="ALF25" s="38"/>
      <c r="ALG25" s="38"/>
      <c r="ALH25" s="38"/>
      <c r="ALI25" s="38"/>
      <c r="ALJ25" s="38"/>
      <c r="ALK25" s="38"/>
      <c r="ALL25" s="38"/>
      <c r="ALM25" s="38"/>
      <c r="ALN25" s="38"/>
      <c r="ALO25" s="38"/>
      <c r="ALP25" s="38"/>
      <c r="ALQ25" s="38"/>
      <c r="ALR25" s="38"/>
      <c r="ALS25" s="38"/>
      <c r="ALT25" s="38"/>
      <c r="ALU25" s="38"/>
      <c r="ALV25" s="38"/>
      <c r="ALW25" s="38"/>
      <c r="ALX25" s="38"/>
      <c r="ALY25" s="38"/>
      <c r="ALZ25" s="38"/>
      <c r="AMA25" s="38"/>
      <c r="AMB25" s="38"/>
      <c r="AMC25" s="38"/>
      <c r="AMD25" s="38"/>
      <c r="AME25" s="38"/>
      <c r="AMF25" s="38"/>
      <c r="AMG25" s="38"/>
      <c r="AMH25" s="38"/>
      <c r="AMI25" s="38"/>
      <c r="AMJ25" s="38"/>
      <c r="AMK25" s="38"/>
      <c r="AML25" s="38"/>
      <c r="AMM25" s="38"/>
      <c r="AMN25" s="38"/>
      <c r="AMO25" s="38"/>
      <c r="AMP25" s="38"/>
      <c r="AMQ25" s="38"/>
      <c r="AMR25" s="38"/>
      <c r="AMS25" s="38"/>
      <c r="AMT25" s="38"/>
      <c r="AMU25" s="38"/>
      <c r="AMV25" s="38"/>
      <c r="AMW25" s="38"/>
      <c r="AMX25" s="38"/>
      <c r="AMY25" s="38"/>
      <c r="AMZ25" s="38"/>
      <c r="ANA25" s="38"/>
      <c r="ANB25" s="38"/>
      <c r="ANC25" s="38"/>
      <c r="AND25" s="38"/>
      <c r="ANE25" s="38"/>
      <c r="ANF25" s="38"/>
      <c r="ANG25" s="38"/>
      <c r="ANH25" s="38"/>
      <c r="ANI25" s="38"/>
      <c r="ANJ25" s="38"/>
      <c r="ANK25" s="38"/>
      <c r="ANL25" s="38"/>
    </row>
    <row r="26" spans="1:1052" ht="15" customHeight="1" outlineLevel="1">
      <c r="A26" s="274"/>
      <c r="B26" s="742"/>
      <c r="C26" s="742"/>
      <c r="D26" s="310"/>
      <c r="E26" s="311"/>
      <c r="F26" s="313"/>
      <c r="G26" s="314"/>
      <c r="H26" s="322"/>
      <c r="I26" s="328" t="str">
        <f t="shared" ref="I26:I36" si="12">IF(G26&gt;0,G26*H26,"")</f>
        <v/>
      </c>
      <c r="J26" s="96"/>
      <c r="K26" s="419"/>
      <c r="L26" s="264"/>
      <c r="M26" s="331" t="str">
        <f t="shared" si="2"/>
        <v/>
      </c>
      <c r="N26" s="134" t="str">
        <f t="shared" ref="N26:N36" si="13">IF(G26&lt;&gt;"",G26,"")</f>
        <v/>
      </c>
      <c r="O26" s="328" t="str">
        <f t="shared" ref="O26" si="14">IF(N26&lt;&gt;"",N26*$O$8,"")</f>
        <v/>
      </c>
      <c r="P26" s="102"/>
      <c r="Q26" s="109"/>
      <c r="R26" s="106"/>
      <c r="S26" s="99">
        <f>P26*$W$8</f>
        <v>0</v>
      </c>
      <c r="T26" s="102"/>
      <c r="U26" s="109"/>
      <c r="V26" s="106"/>
      <c r="W26" s="468">
        <f>T26*$W$8</f>
        <v>0</v>
      </c>
      <c r="X26" s="475">
        <f t="shared" si="3"/>
        <v>0</v>
      </c>
      <c r="Y26" s="838"/>
      <c r="Z26" s="681"/>
      <c r="AA26"/>
      <c r="AB26"/>
      <c r="AC26"/>
      <c r="AD26"/>
      <c r="AE26"/>
      <c r="AF26"/>
      <c r="AG26"/>
      <c r="AH26"/>
      <c r="AI26"/>
      <c r="AJ26" s="38"/>
      <c r="AK26" s="40"/>
      <c r="AL26" s="40"/>
      <c r="AM26" s="40"/>
      <c r="AN26" s="40"/>
      <c r="AO26" s="40"/>
      <c r="AP26" s="40"/>
      <c r="AQ26" s="40"/>
      <c r="AR26" s="40"/>
      <c r="AS26" s="40"/>
      <c r="AT26" s="40"/>
      <c r="AU26" s="41"/>
      <c r="AV26" s="41"/>
      <c r="AW26" s="41"/>
      <c r="AX26" s="41"/>
      <c r="AY26" s="41"/>
      <c r="AZ26" s="41"/>
      <c r="BA26" s="41"/>
      <c r="BB26" s="41"/>
      <c r="BC26" s="41"/>
      <c r="BD26" s="41"/>
      <c r="BE26" s="41"/>
      <c r="BF26" s="41"/>
      <c r="BG26" s="41"/>
      <c r="BH26" s="41"/>
      <c r="BI26" s="41"/>
      <c r="BJ26" s="41"/>
      <c r="BK26" s="41"/>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c r="LL26" s="38"/>
      <c r="LM26" s="38"/>
      <c r="LN26" s="38"/>
      <c r="LO26" s="38"/>
      <c r="LP26" s="38"/>
      <c r="LQ26" s="38"/>
      <c r="LR26" s="38"/>
      <c r="LS26" s="38"/>
      <c r="LT26" s="38"/>
      <c r="LU26" s="38"/>
      <c r="LV26" s="38"/>
      <c r="LW26" s="38"/>
      <c r="LX26" s="38"/>
      <c r="LY26" s="38"/>
      <c r="LZ26" s="38"/>
      <c r="MA26" s="38"/>
      <c r="MB26" s="38"/>
      <c r="MC26" s="38"/>
      <c r="MD26" s="38"/>
      <c r="ME26" s="38"/>
      <c r="MF26" s="38"/>
      <c r="MG26" s="38"/>
      <c r="MH26" s="38"/>
      <c r="MI26" s="38"/>
      <c r="MJ26" s="38"/>
      <c r="MK26" s="38"/>
      <c r="ML26" s="38"/>
      <c r="MM26" s="38"/>
      <c r="MN26" s="38"/>
      <c r="MO26" s="38"/>
      <c r="MP26" s="38"/>
      <c r="MQ26" s="38"/>
      <c r="MR26" s="38"/>
      <c r="MS26" s="38"/>
      <c r="MT26" s="38"/>
      <c r="MU26" s="38"/>
      <c r="MV26" s="38"/>
      <c r="MW26" s="38"/>
      <c r="MX26" s="38"/>
      <c r="MY26" s="38"/>
      <c r="MZ26" s="38"/>
      <c r="NA26" s="38"/>
      <c r="NB26" s="38"/>
      <c r="NC26" s="38"/>
      <c r="ND26" s="38"/>
      <c r="NE26" s="38"/>
      <c r="NF26" s="38"/>
      <c r="NG26" s="38"/>
      <c r="NH26" s="38"/>
      <c r="NI26" s="38"/>
      <c r="NJ26" s="38"/>
      <c r="NK26" s="38"/>
      <c r="NL26" s="38"/>
      <c r="NM26" s="38"/>
      <c r="NN26" s="38"/>
      <c r="NO26" s="38"/>
      <c r="NP26" s="38"/>
      <c r="NQ26" s="38"/>
      <c r="NR26" s="38"/>
      <c r="NS26" s="38"/>
      <c r="NT26" s="38"/>
      <c r="NU26" s="38"/>
      <c r="NV26" s="38"/>
      <c r="NW26" s="38"/>
      <c r="NX26" s="38"/>
      <c r="NY26" s="38"/>
      <c r="NZ26" s="38"/>
      <c r="OA26" s="38"/>
      <c r="OB26" s="38"/>
      <c r="OC26" s="38"/>
      <c r="OD26" s="38"/>
      <c r="OE26" s="38"/>
      <c r="OF26" s="38"/>
      <c r="OG26" s="38"/>
      <c r="OH26" s="38"/>
      <c r="OI26" s="38"/>
      <c r="OJ26" s="38"/>
      <c r="OK26" s="38"/>
      <c r="OL26" s="38"/>
      <c r="OM26" s="38"/>
      <c r="ON26" s="38"/>
      <c r="OO26" s="38"/>
      <c r="OP26" s="38"/>
      <c r="OQ26" s="38"/>
      <c r="OR26" s="38"/>
      <c r="OS26" s="38"/>
      <c r="OT26" s="38"/>
      <c r="OU26" s="38"/>
      <c r="OV26" s="38"/>
      <c r="OW26" s="38"/>
      <c r="OX26" s="38"/>
      <c r="OY26" s="38"/>
      <c r="OZ26" s="38"/>
      <c r="PA26" s="38"/>
      <c r="PB26" s="38"/>
      <c r="PC26" s="38"/>
      <c r="PD26" s="38"/>
      <c r="PE26" s="38"/>
      <c r="PF26" s="38"/>
      <c r="PG26" s="38"/>
      <c r="PH26" s="38"/>
      <c r="PI26" s="38"/>
      <c r="PJ26" s="38"/>
      <c r="PK26" s="38"/>
      <c r="PL26" s="38"/>
      <c r="PM26" s="38"/>
      <c r="PN26" s="38"/>
      <c r="PO26" s="38"/>
      <c r="PP26" s="38"/>
      <c r="PQ26" s="38"/>
      <c r="PR26" s="38"/>
      <c r="PS26" s="38"/>
      <c r="PT26" s="38"/>
      <c r="PU26" s="38"/>
      <c r="PV26" s="38"/>
      <c r="PW26" s="38"/>
      <c r="PX26" s="38"/>
      <c r="PY26" s="38"/>
      <c r="PZ26" s="38"/>
      <c r="QA26" s="38"/>
      <c r="QB26" s="38"/>
      <c r="QC26" s="38"/>
      <c r="QD26" s="38"/>
      <c r="QE26" s="38"/>
      <c r="QF26" s="38"/>
      <c r="QG26" s="38"/>
      <c r="QH26" s="38"/>
      <c r="QI26" s="38"/>
      <c r="QJ26" s="38"/>
      <c r="QK26" s="38"/>
      <c r="QL26" s="38"/>
      <c r="QM26" s="38"/>
      <c r="QN26" s="38"/>
      <c r="QO26" s="38"/>
      <c r="QP26" s="38"/>
      <c r="QQ26" s="38"/>
      <c r="QR26" s="38"/>
      <c r="QS26" s="38"/>
      <c r="QT26" s="38"/>
      <c r="QU26" s="38"/>
      <c r="QV26" s="38"/>
      <c r="QW26" s="38"/>
      <c r="QX26" s="38"/>
      <c r="QY26" s="38"/>
      <c r="QZ26" s="38"/>
      <c r="RA26" s="38"/>
      <c r="RB26" s="38"/>
      <c r="RC26" s="38"/>
      <c r="RD26" s="38"/>
      <c r="RE26" s="38"/>
      <c r="RF26" s="38"/>
      <c r="RG26" s="38"/>
      <c r="RH26" s="38"/>
      <c r="RI26" s="38"/>
      <c r="RJ26" s="38"/>
      <c r="RK26" s="38"/>
      <c r="RL26" s="38"/>
      <c r="RM26" s="38"/>
      <c r="RN26" s="38"/>
      <c r="RO26" s="38"/>
      <c r="RP26" s="38"/>
      <c r="RQ26" s="38"/>
      <c r="RR26" s="38"/>
      <c r="RS26" s="38"/>
      <c r="RT26" s="38"/>
      <c r="RU26" s="38"/>
      <c r="RV26" s="38"/>
      <c r="RW26" s="38"/>
      <c r="RX26" s="38"/>
      <c r="RY26" s="38"/>
      <c r="RZ26" s="38"/>
      <c r="SA26" s="38"/>
      <c r="SB26" s="38"/>
      <c r="SC26" s="38"/>
      <c r="SD26" s="38"/>
      <c r="SE26" s="38"/>
      <c r="SF26" s="38"/>
      <c r="SG26" s="38"/>
      <c r="SH26" s="38"/>
      <c r="SI26" s="38"/>
      <c r="SJ26" s="38"/>
      <c r="SK26" s="38"/>
      <c r="SL26" s="38"/>
      <c r="SM26" s="38"/>
      <c r="SN26" s="38"/>
      <c r="SO26" s="38"/>
      <c r="SP26" s="38"/>
      <c r="SQ26" s="38"/>
      <c r="SR26" s="38"/>
      <c r="SS26" s="38"/>
      <c r="ST26" s="38"/>
      <c r="SU26" s="38"/>
      <c r="SV26" s="38"/>
      <c r="SW26" s="38"/>
      <c r="SX26" s="38"/>
      <c r="SY26" s="38"/>
      <c r="SZ26" s="38"/>
      <c r="TA26" s="38"/>
      <c r="TB26" s="38"/>
      <c r="TC26" s="38"/>
      <c r="TD26" s="38"/>
      <c r="TE26" s="38"/>
      <c r="TF26" s="38"/>
      <c r="TG26" s="38"/>
      <c r="TH26" s="38"/>
      <c r="TI26" s="38"/>
      <c r="TJ26" s="38"/>
      <c r="TK26" s="38"/>
      <c r="TL26" s="38"/>
      <c r="TM26" s="38"/>
      <c r="TN26" s="38"/>
      <c r="TO26" s="38"/>
      <c r="TP26" s="38"/>
      <c r="TQ26" s="38"/>
      <c r="TR26" s="38"/>
      <c r="TS26" s="38"/>
      <c r="TT26" s="38"/>
      <c r="TU26" s="38"/>
      <c r="TV26" s="38"/>
      <c r="TW26" s="38"/>
      <c r="TX26" s="38"/>
      <c r="TY26" s="38"/>
      <c r="TZ26" s="38"/>
      <c r="UA26" s="38"/>
      <c r="UB26" s="38"/>
      <c r="UC26" s="38"/>
      <c r="UD26" s="38"/>
      <c r="UE26" s="38"/>
      <c r="UF26" s="38"/>
      <c r="UG26" s="38"/>
      <c r="UH26" s="38"/>
      <c r="UI26" s="38"/>
      <c r="UJ26" s="38"/>
      <c r="UK26" s="38"/>
      <c r="UL26" s="38"/>
      <c r="UM26" s="38"/>
      <c r="UN26" s="38"/>
      <c r="UO26" s="38"/>
      <c r="UP26" s="38"/>
      <c r="UQ26" s="38"/>
      <c r="UR26" s="38"/>
      <c r="US26" s="38"/>
      <c r="UT26" s="38"/>
      <c r="UU26" s="38"/>
      <c r="UV26" s="38"/>
      <c r="UW26" s="38"/>
      <c r="UX26" s="38"/>
      <c r="UY26" s="38"/>
      <c r="UZ26" s="38"/>
      <c r="VA26" s="38"/>
      <c r="VB26" s="38"/>
      <c r="VC26" s="38"/>
      <c r="VD26" s="38"/>
      <c r="VE26" s="38"/>
      <c r="VF26" s="38"/>
      <c r="VG26" s="38"/>
      <c r="VH26" s="38"/>
      <c r="VI26" s="38"/>
      <c r="VJ26" s="38"/>
      <c r="VK26" s="38"/>
      <c r="VL26" s="38"/>
      <c r="VM26" s="38"/>
      <c r="VN26" s="38"/>
      <c r="VO26" s="38"/>
      <c r="VP26" s="38"/>
      <c r="VQ26" s="38"/>
      <c r="VR26" s="38"/>
      <c r="VS26" s="38"/>
      <c r="VT26" s="38"/>
      <c r="VU26" s="38"/>
      <c r="VV26" s="38"/>
      <c r="VW26" s="38"/>
      <c r="VX26" s="38"/>
      <c r="VY26" s="38"/>
      <c r="VZ26" s="38"/>
      <c r="WA26" s="38"/>
      <c r="WB26" s="38"/>
      <c r="WC26" s="38"/>
      <c r="WD26" s="38"/>
      <c r="WE26" s="38"/>
      <c r="WF26" s="38"/>
      <c r="WG26" s="38"/>
      <c r="WH26" s="38"/>
      <c r="WI26" s="38"/>
      <c r="WJ26" s="38"/>
      <c r="WK26" s="38"/>
      <c r="WL26" s="38"/>
      <c r="WM26" s="38"/>
      <c r="WN26" s="38"/>
      <c r="WO26" s="38"/>
      <c r="WP26" s="38"/>
      <c r="WQ26" s="38"/>
      <c r="WR26" s="38"/>
      <c r="WS26" s="38"/>
      <c r="WT26" s="38"/>
      <c r="WU26" s="38"/>
      <c r="WV26" s="38"/>
      <c r="WW26" s="38"/>
      <c r="WX26" s="38"/>
      <c r="WY26" s="38"/>
      <c r="WZ26" s="38"/>
      <c r="XA26" s="38"/>
      <c r="XB26" s="38"/>
      <c r="XC26" s="38"/>
      <c r="XD26" s="38"/>
      <c r="XE26" s="38"/>
      <c r="XF26" s="38"/>
      <c r="XG26" s="38"/>
      <c r="XH26" s="38"/>
      <c r="XI26" s="38"/>
      <c r="XJ26" s="38"/>
      <c r="XK26" s="38"/>
      <c r="XL26" s="38"/>
      <c r="XM26" s="38"/>
      <c r="XN26" s="38"/>
      <c r="XO26" s="38"/>
      <c r="XP26" s="38"/>
      <c r="XQ26" s="38"/>
      <c r="XR26" s="38"/>
      <c r="XS26" s="38"/>
      <c r="XT26" s="38"/>
      <c r="XU26" s="38"/>
      <c r="XV26" s="38"/>
      <c r="XW26" s="38"/>
      <c r="XX26" s="38"/>
      <c r="XY26" s="38"/>
      <c r="XZ26" s="38"/>
      <c r="YA26" s="38"/>
      <c r="YB26" s="38"/>
      <c r="YC26" s="38"/>
      <c r="YD26" s="38"/>
      <c r="YE26" s="38"/>
      <c r="YF26" s="38"/>
      <c r="YG26" s="38"/>
      <c r="YH26" s="38"/>
      <c r="YI26" s="38"/>
      <c r="YJ26" s="38"/>
      <c r="YK26" s="38"/>
      <c r="YL26" s="38"/>
      <c r="YM26" s="38"/>
      <c r="YN26" s="38"/>
      <c r="YO26" s="38"/>
      <c r="YP26" s="38"/>
      <c r="YQ26" s="38"/>
      <c r="YR26" s="38"/>
      <c r="YS26" s="38"/>
      <c r="YT26" s="38"/>
      <c r="YU26" s="38"/>
      <c r="YV26" s="38"/>
      <c r="YW26" s="38"/>
      <c r="YX26" s="38"/>
      <c r="YY26" s="38"/>
      <c r="YZ26" s="38"/>
      <c r="ZA26" s="38"/>
      <c r="ZB26" s="38"/>
      <c r="ZC26" s="38"/>
      <c r="ZD26" s="38"/>
      <c r="ZE26" s="38"/>
      <c r="ZF26" s="38"/>
      <c r="ZG26" s="38"/>
      <c r="ZH26" s="38"/>
      <c r="ZI26" s="38"/>
      <c r="ZJ26" s="38"/>
      <c r="ZK26" s="38"/>
      <c r="ZL26" s="38"/>
      <c r="ZM26" s="38"/>
      <c r="ZN26" s="38"/>
      <c r="ZO26" s="38"/>
      <c r="ZP26" s="38"/>
      <c r="ZQ26" s="38"/>
      <c r="ZR26" s="38"/>
      <c r="ZS26" s="38"/>
      <c r="ZT26" s="38"/>
      <c r="ZU26" s="38"/>
      <c r="ZV26" s="38"/>
      <c r="ZW26" s="38"/>
      <c r="ZX26" s="38"/>
      <c r="ZY26" s="38"/>
      <c r="ZZ26" s="38"/>
      <c r="AAA26" s="38"/>
      <c r="AAB26" s="38"/>
      <c r="AAC26" s="38"/>
      <c r="AAD26" s="38"/>
      <c r="AAE26" s="38"/>
      <c r="AAF26" s="38"/>
      <c r="AAG26" s="38"/>
      <c r="AAH26" s="38"/>
      <c r="AAI26" s="38"/>
      <c r="AAJ26" s="38"/>
      <c r="AAK26" s="38"/>
      <c r="AAL26" s="38"/>
      <c r="AAM26" s="38"/>
      <c r="AAN26" s="38"/>
      <c r="AAO26" s="38"/>
      <c r="AAP26" s="38"/>
      <c r="AAQ26" s="38"/>
      <c r="AAR26" s="38"/>
      <c r="AAS26" s="38"/>
      <c r="AAT26" s="38"/>
      <c r="AAU26" s="38"/>
      <c r="AAV26" s="38"/>
      <c r="AAW26" s="38"/>
      <c r="AAX26" s="38"/>
      <c r="AAY26" s="38"/>
      <c r="AAZ26" s="38"/>
      <c r="ABA26" s="38"/>
      <c r="ABB26" s="38"/>
      <c r="ABC26" s="38"/>
      <c r="ABD26" s="38"/>
      <c r="ABE26" s="38"/>
      <c r="ABF26" s="38"/>
      <c r="ABG26" s="38"/>
      <c r="ABH26" s="38"/>
      <c r="ABI26" s="38"/>
      <c r="ABJ26" s="38"/>
      <c r="ABK26" s="38"/>
      <c r="ABL26" s="38"/>
      <c r="ABM26" s="38"/>
      <c r="ABN26" s="38"/>
      <c r="ABO26" s="38"/>
      <c r="ABP26" s="38"/>
      <c r="ABQ26" s="38"/>
      <c r="ABR26" s="38"/>
      <c r="ABS26" s="38"/>
      <c r="ABT26" s="38"/>
      <c r="ABU26" s="38"/>
      <c r="ABV26" s="38"/>
      <c r="ABW26" s="38"/>
      <c r="ABX26" s="38"/>
      <c r="ABY26" s="38"/>
      <c r="ABZ26" s="38"/>
      <c r="ACA26" s="38"/>
      <c r="ACB26" s="38"/>
      <c r="ACC26" s="38"/>
      <c r="ACD26" s="38"/>
      <c r="ACE26" s="38"/>
      <c r="ACF26" s="38"/>
      <c r="ACG26" s="38"/>
      <c r="ACH26" s="38"/>
      <c r="ACI26" s="38"/>
      <c r="ACJ26" s="38"/>
      <c r="ACK26" s="38"/>
      <c r="ACL26" s="38"/>
      <c r="ACM26" s="38"/>
      <c r="ACN26" s="38"/>
      <c r="ACO26" s="38"/>
      <c r="ACP26" s="38"/>
      <c r="ACQ26" s="38"/>
      <c r="ACR26" s="38"/>
      <c r="ACS26" s="38"/>
      <c r="ACT26" s="38"/>
      <c r="ACU26" s="38"/>
      <c r="ACV26" s="38"/>
      <c r="ACW26" s="38"/>
      <c r="ACX26" s="38"/>
      <c r="ACY26" s="38"/>
      <c r="ACZ26" s="38"/>
      <c r="ADA26" s="38"/>
      <c r="ADB26" s="38"/>
      <c r="ADC26" s="38"/>
      <c r="ADD26" s="38"/>
      <c r="ADE26" s="38"/>
      <c r="ADF26" s="38"/>
      <c r="ADG26" s="38"/>
      <c r="ADH26" s="38"/>
      <c r="ADI26" s="38"/>
      <c r="ADJ26" s="38"/>
      <c r="ADK26" s="38"/>
      <c r="ADL26" s="38"/>
      <c r="ADM26" s="38"/>
      <c r="ADN26" s="38"/>
      <c r="ADO26" s="38"/>
      <c r="ADP26" s="38"/>
      <c r="ADQ26" s="38"/>
      <c r="ADR26" s="38"/>
      <c r="ADS26" s="38"/>
      <c r="ADT26" s="38"/>
      <c r="ADU26" s="38"/>
      <c r="ADV26" s="38"/>
      <c r="ADW26" s="38"/>
      <c r="ADX26" s="38"/>
      <c r="ADY26" s="38"/>
      <c r="ADZ26" s="38"/>
      <c r="AEA26" s="38"/>
      <c r="AEB26" s="38"/>
      <c r="AEC26" s="38"/>
      <c r="AED26" s="38"/>
      <c r="AEE26" s="38"/>
      <c r="AEF26" s="38"/>
      <c r="AEG26" s="38"/>
      <c r="AEH26" s="38"/>
      <c r="AEI26" s="38"/>
      <c r="AEJ26" s="38"/>
      <c r="AEK26" s="38"/>
      <c r="AEL26" s="38"/>
      <c r="AEM26" s="38"/>
      <c r="AEN26" s="38"/>
      <c r="AEO26" s="38"/>
      <c r="AEP26" s="38"/>
      <c r="AEQ26" s="38"/>
      <c r="AER26" s="38"/>
      <c r="AES26" s="38"/>
      <c r="AET26" s="38"/>
      <c r="AEU26" s="38"/>
      <c r="AEV26" s="38"/>
      <c r="AEW26" s="38"/>
      <c r="AEX26" s="38"/>
      <c r="AEY26" s="38"/>
      <c r="AEZ26" s="38"/>
      <c r="AFA26" s="38"/>
      <c r="AFB26" s="38"/>
      <c r="AFC26" s="38"/>
      <c r="AFD26" s="38"/>
      <c r="AFE26" s="38"/>
      <c r="AFF26" s="38"/>
      <c r="AFG26" s="38"/>
      <c r="AFH26" s="38"/>
      <c r="AFI26" s="38"/>
      <c r="AFJ26" s="38"/>
      <c r="AFK26" s="38"/>
      <c r="AFL26" s="38"/>
      <c r="AFM26" s="38"/>
      <c r="AFN26" s="38"/>
      <c r="AFO26" s="38"/>
      <c r="AFP26" s="38"/>
      <c r="AFQ26" s="38"/>
      <c r="AFR26" s="38"/>
      <c r="AFS26" s="38"/>
      <c r="AFT26" s="38"/>
      <c r="AFU26" s="38"/>
      <c r="AFV26" s="38"/>
      <c r="AFW26" s="38"/>
      <c r="AFX26" s="38"/>
      <c r="AFY26" s="38"/>
      <c r="AFZ26" s="38"/>
      <c r="AGA26" s="38"/>
      <c r="AGB26" s="38"/>
      <c r="AGC26" s="38"/>
      <c r="AGD26" s="38"/>
      <c r="AGE26" s="38"/>
      <c r="AGF26" s="38"/>
      <c r="AGG26" s="38"/>
      <c r="AGH26" s="38"/>
      <c r="AGI26" s="38"/>
      <c r="AGJ26" s="38"/>
      <c r="AGK26" s="38"/>
      <c r="AGL26" s="38"/>
      <c r="AGM26" s="38"/>
      <c r="AGN26" s="38"/>
      <c r="AGO26" s="38"/>
      <c r="AGP26" s="38"/>
      <c r="AGQ26" s="38"/>
      <c r="AGR26" s="38"/>
      <c r="AGS26" s="38"/>
      <c r="AGT26" s="38"/>
      <c r="AGU26" s="38"/>
      <c r="AGV26" s="38"/>
      <c r="AGW26" s="38"/>
      <c r="AGX26" s="38"/>
      <c r="AGY26" s="38"/>
      <c r="AGZ26" s="38"/>
      <c r="AHA26" s="38"/>
      <c r="AHB26" s="38"/>
      <c r="AHC26" s="38"/>
      <c r="AHD26" s="38"/>
      <c r="AHE26" s="38"/>
      <c r="AHF26" s="38"/>
      <c r="AHG26" s="38"/>
      <c r="AHH26" s="38"/>
      <c r="AHI26" s="38"/>
      <c r="AHJ26" s="38"/>
      <c r="AHK26" s="38"/>
      <c r="AHL26" s="38"/>
      <c r="AHM26" s="38"/>
      <c r="AHN26" s="38"/>
      <c r="AHO26" s="38"/>
      <c r="AHP26" s="38"/>
      <c r="AHQ26" s="38"/>
      <c r="AHR26" s="38"/>
      <c r="AHS26" s="38"/>
      <c r="AHT26" s="38"/>
      <c r="AHU26" s="38"/>
      <c r="AHV26" s="38"/>
      <c r="AHW26" s="38"/>
      <c r="AHX26" s="38"/>
      <c r="AHY26" s="38"/>
      <c r="AHZ26" s="38"/>
      <c r="AIA26" s="38"/>
      <c r="AIB26" s="38"/>
      <c r="AIC26" s="38"/>
      <c r="AID26" s="38"/>
      <c r="AIE26" s="38"/>
      <c r="AIF26" s="38"/>
      <c r="AIG26" s="38"/>
      <c r="AIH26" s="38"/>
      <c r="AII26" s="38"/>
      <c r="AIJ26" s="38"/>
      <c r="AIK26" s="38"/>
      <c r="AIL26" s="38"/>
      <c r="AIM26" s="38"/>
      <c r="AIN26" s="38"/>
      <c r="AIO26" s="38"/>
      <c r="AIP26" s="38"/>
      <c r="AIQ26" s="38"/>
      <c r="AIR26" s="38"/>
      <c r="AIS26" s="38"/>
      <c r="AIT26" s="38"/>
      <c r="AIU26" s="38"/>
      <c r="AIV26" s="38"/>
      <c r="AIW26" s="38"/>
      <c r="AIX26" s="38"/>
      <c r="AIY26" s="38"/>
      <c r="AIZ26" s="38"/>
      <c r="AJA26" s="38"/>
      <c r="AJB26" s="38"/>
      <c r="AJC26" s="38"/>
      <c r="AJD26" s="38"/>
      <c r="AJE26" s="38"/>
      <c r="AJF26" s="38"/>
      <c r="AJG26" s="38"/>
      <c r="AJH26" s="38"/>
      <c r="AJI26" s="38"/>
      <c r="AJJ26" s="38"/>
      <c r="AJK26" s="38"/>
      <c r="AJL26" s="38"/>
      <c r="AJM26" s="38"/>
      <c r="AJN26" s="38"/>
      <c r="AJO26" s="38"/>
      <c r="AJP26" s="38"/>
      <c r="AJQ26" s="38"/>
      <c r="AJR26" s="38"/>
      <c r="AJS26" s="38"/>
      <c r="AJT26" s="38"/>
      <c r="AJU26" s="38"/>
      <c r="AJV26" s="38"/>
      <c r="AJW26" s="38"/>
      <c r="AJX26" s="38"/>
      <c r="AJY26" s="38"/>
      <c r="AJZ26" s="38"/>
      <c r="AKA26" s="38"/>
      <c r="AKB26" s="38"/>
      <c r="AKC26" s="38"/>
      <c r="AKD26" s="38"/>
      <c r="AKE26" s="38"/>
      <c r="AKF26" s="38"/>
      <c r="AKG26" s="38"/>
      <c r="AKH26" s="38"/>
      <c r="AKI26" s="38"/>
      <c r="AKJ26" s="38"/>
      <c r="AKK26" s="38"/>
      <c r="AKL26" s="38"/>
      <c r="AKM26" s="38"/>
      <c r="AKN26" s="38"/>
      <c r="AKO26" s="38"/>
      <c r="AKP26" s="38"/>
      <c r="AKQ26" s="38"/>
      <c r="AKR26" s="38"/>
      <c r="AKS26" s="38"/>
      <c r="AKT26" s="38"/>
      <c r="AKU26" s="38"/>
      <c r="AKV26" s="38"/>
      <c r="AKW26" s="38"/>
      <c r="AKX26" s="38"/>
      <c r="AKY26" s="38"/>
      <c r="AKZ26" s="38"/>
      <c r="ALA26" s="38"/>
      <c r="ALB26" s="38"/>
      <c r="ALC26" s="38"/>
      <c r="ALD26" s="38"/>
      <c r="ALE26" s="38"/>
      <c r="ALF26" s="38"/>
      <c r="ALG26" s="38"/>
      <c r="ALH26" s="38"/>
      <c r="ALI26" s="38"/>
      <c r="ALJ26" s="38"/>
      <c r="ALK26" s="38"/>
      <c r="ALL26" s="38"/>
      <c r="ALM26" s="38"/>
      <c r="ALN26" s="38"/>
      <c r="ALO26" s="38"/>
      <c r="ALP26" s="38"/>
      <c r="ALQ26" s="38"/>
      <c r="ALR26" s="38"/>
      <c r="ALS26" s="38"/>
      <c r="ALT26" s="38"/>
      <c r="ALU26" s="38"/>
      <c r="ALV26" s="38"/>
      <c r="ALW26" s="38"/>
      <c r="ALX26" s="38"/>
      <c r="ALY26" s="38"/>
      <c r="ALZ26" s="38"/>
      <c r="AMA26" s="38"/>
      <c r="AMB26" s="38"/>
      <c r="AMC26" s="38"/>
      <c r="AMD26" s="38"/>
      <c r="AME26" s="38"/>
      <c r="AMF26" s="38"/>
      <c r="AMG26" s="38"/>
      <c r="AMH26" s="38"/>
      <c r="AMI26" s="38"/>
      <c r="AMJ26" s="38"/>
      <c r="AMK26" s="38"/>
      <c r="AML26" s="38"/>
      <c r="AMM26" s="38"/>
      <c r="AMN26" s="38"/>
      <c r="AMO26" s="38"/>
      <c r="AMP26" s="38"/>
      <c r="AMQ26" s="38"/>
      <c r="AMR26" s="38"/>
      <c r="AMS26" s="38"/>
      <c r="AMT26" s="38"/>
      <c r="AMU26" s="38"/>
      <c r="AMV26" s="38"/>
      <c r="AMW26" s="38"/>
      <c r="AMX26" s="38"/>
      <c r="AMY26" s="38"/>
      <c r="AMZ26" s="38"/>
      <c r="ANA26" s="38"/>
      <c r="ANB26" s="38"/>
      <c r="ANC26" s="38"/>
      <c r="AND26" s="38"/>
      <c r="ANE26" s="38"/>
      <c r="ANF26" s="38"/>
      <c r="ANG26" s="38"/>
      <c r="ANH26" s="38"/>
      <c r="ANI26" s="38"/>
      <c r="ANJ26" s="38"/>
      <c r="ANK26" s="38"/>
      <c r="ANL26" s="38"/>
    </row>
    <row r="27" spans="1:1052" s="90" customFormat="1" ht="15.75" customHeight="1" outlineLevel="1" thickBot="1">
      <c r="A27" s="275"/>
      <c r="B27" s="743"/>
      <c r="C27" s="743"/>
      <c r="D27" s="317"/>
      <c r="E27" s="315"/>
      <c r="F27" s="319"/>
      <c r="G27" s="320"/>
      <c r="H27" s="323"/>
      <c r="I27" s="329" t="str">
        <f t="shared" si="12"/>
        <v/>
      </c>
      <c r="J27" s="96"/>
      <c r="K27" s="419"/>
      <c r="L27" s="262"/>
      <c r="M27" s="332" t="str">
        <f t="shared" si="2"/>
        <v/>
      </c>
      <c r="N27" s="325" t="str">
        <f t="shared" si="13"/>
        <v/>
      </c>
      <c r="O27" s="329" t="str">
        <f t="shared" ref="O27" si="15">IF(N27&lt;&gt;"",N27*$O$9,"")</f>
        <v/>
      </c>
      <c r="P27" s="102"/>
      <c r="Q27" s="110"/>
      <c r="R27" s="107"/>
      <c r="S27" s="100">
        <f>P27*$W$9</f>
        <v>0</v>
      </c>
      <c r="T27" s="102"/>
      <c r="U27" s="110"/>
      <c r="V27" s="107"/>
      <c r="W27" s="471">
        <f>T27*$W$9</f>
        <v>0</v>
      </c>
      <c r="X27" s="476">
        <f t="shared" si="3"/>
        <v>0</v>
      </c>
      <c r="Y27" s="839"/>
      <c r="Z27" s="682"/>
      <c r="AA27"/>
      <c r="AB27"/>
      <c r="AC27"/>
      <c r="AD27"/>
      <c r="AE27"/>
      <c r="AF27"/>
      <c r="AG27"/>
      <c r="AH27"/>
      <c r="AI27"/>
      <c r="AK27" s="40"/>
      <c r="AL27" s="40"/>
      <c r="AM27" s="40"/>
      <c r="AN27" s="40"/>
      <c r="AO27" s="40"/>
      <c r="AP27" s="40"/>
      <c r="AQ27" s="40"/>
      <c r="AR27" s="40"/>
      <c r="AS27" s="40"/>
      <c r="AT27" s="40"/>
      <c r="AU27" s="91"/>
      <c r="AV27" s="91"/>
      <c r="AW27" s="91"/>
      <c r="AX27" s="91"/>
      <c r="AY27" s="91"/>
      <c r="AZ27" s="91"/>
      <c r="BA27" s="91"/>
      <c r="BB27" s="91"/>
      <c r="BC27" s="91"/>
      <c r="BD27" s="91"/>
      <c r="BE27" s="91"/>
      <c r="BF27" s="91"/>
      <c r="BG27" s="91"/>
      <c r="BH27" s="91"/>
      <c r="BI27" s="91"/>
      <c r="BJ27" s="91"/>
      <c r="BK27" s="91"/>
    </row>
    <row r="28" spans="1:1052" ht="15" customHeight="1" outlineLevel="1">
      <c r="A28" s="273"/>
      <c r="B28" s="741"/>
      <c r="C28" s="741"/>
      <c r="D28" s="305"/>
      <c r="E28" s="306"/>
      <c r="F28" s="308"/>
      <c r="G28" s="309"/>
      <c r="H28" s="324"/>
      <c r="I28" s="327" t="str">
        <f t="shared" ref="I28:I30" si="16">IF(G28&gt;0,G28*H28,"")</f>
        <v/>
      </c>
      <c r="J28" s="265"/>
      <c r="K28" s="418"/>
      <c r="L28" s="263"/>
      <c r="M28" s="333" t="str">
        <f t="shared" si="2"/>
        <v/>
      </c>
      <c r="N28" s="286" t="str">
        <f t="shared" ref="N28:N30" si="17">IF(G28&lt;&gt;"",G28,"")</f>
        <v/>
      </c>
      <c r="O28" s="327" t="str">
        <f t="shared" ref="O28" si="18">IF(N28&lt;&gt;"",N28*$O$4,"")</f>
        <v/>
      </c>
      <c r="P28" s="101"/>
      <c r="Q28" s="108"/>
      <c r="R28" s="105"/>
      <c r="S28" s="287">
        <f>P28*$W$7</f>
        <v>0</v>
      </c>
      <c r="T28" s="101"/>
      <c r="U28" s="108"/>
      <c r="V28" s="105"/>
      <c r="W28" s="467">
        <f>T28*$W$7</f>
        <v>0</v>
      </c>
      <c r="X28" s="474">
        <f t="shared" si="3"/>
        <v>0</v>
      </c>
      <c r="Y28" s="837">
        <f>SUM(I28:I33,O28:O33,M28:M33,S28:S33,W28:W33)</f>
        <v>0</v>
      </c>
      <c r="Z28" s="680"/>
      <c r="AA28"/>
      <c r="AB28"/>
      <c r="AC28"/>
      <c r="AD28"/>
      <c r="AE28"/>
      <c r="AF28"/>
      <c r="AG28"/>
      <c r="AH28"/>
      <c r="AI28"/>
      <c r="AJ28" s="38"/>
      <c r="AK28" s="40"/>
      <c r="AL28" s="40"/>
      <c r="AM28" s="40"/>
      <c r="AN28" s="40"/>
      <c r="AO28" s="40"/>
      <c r="AP28" s="40"/>
      <c r="AQ28" s="40"/>
      <c r="AR28" s="40"/>
      <c r="AS28" s="40"/>
      <c r="AT28" s="40"/>
      <c r="AU28" s="41"/>
      <c r="AV28" s="41"/>
      <c r="AW28" s="41"/>
      <c r="AX28" s="41"/>
      <c r="AY28" s="41"/>
      <c r="AZ28" s="41"/>
      <c r="BA28" s="41"/>
      <c r="BB28" s="41"/>
      <c r="BC28" s="41"/>
      <c r="BD28" s="41"/>
      <c r="BE28" s="41"/>
      <c r="BF28" s="41"/>
      <c r="BG28" s="41"/>
      <c r="BH28" s="41"/>
      <c r="BI28" s="41"/>
      <c r="BJ28" s="41"/>
      <c r="BK28" s="41"/>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c r="IX28" s="38"/>
      <c r="IY28" s="38"/>
      <c r="IZ28" s="38"/>
      <c r="JA28" s="38"/>
      <c r="JB28" s="38"/>
      <c r="JC28" s="38"/>
      <c r="JD28" s="38"/>
      <c r="JE28" s="38"/>
      <c r="JF28" s="38"/>
      <c r="JG28" s="38"/>
      <c r="JH28" s="38"/>
      <c r="JI28" s="38"/>
      <c r="JJ28" s="38"/>
      <c r="JK28" s="38"/>
      <c r="JL28" s="38"/>
      <c r="JM28" s="38"/>
      <c r="JN28" s="38"/>
      <c r="JO28" s="38"/>
      <c r="JP28" s="38"/>
      <c r="JQ28" s="38"/>
      <c r="JR28" s="38"/>
      <c r="JS28" s="38"/>
      <c r="JT28" s="38"/>
      <c r="JU28" s="38"/>
      <c r="JV28" s="38"/>
      <c r="JW28" s="38"/>
      <c r="JX28" s="38"/>
      <c r="JY28" s="38"/>
      <c r="JZ28" s="38"/>
      <c r="KA28" s="38"/>
      <c r="KB28" s="38"/>
      <c r="KC28" s="38"/>
      <c r="KD28" s="38"/>
      <c r="KE28" s="38"/>
      <c r="KF28" s="38"/>
      <c r="KG28" s="38"/>
      <c r="KH28" s="38"/>
      <c r="KI28" s="38"/>
      <c r="KJ28" s="38"/>
      <c r="KK28" s="38"/>
      <c r="KL28" s="38"/>
      <c r="KM28" s="38"/>
      <c r="KN28" s="38"/>
      <c r="KO28" s="38"/>
      <c r="KP28" s="38"/>
      <c r="KQ28" s="38"/>
      <c r="KR28" s="38"/>
      <c r="KS28" s="38"/>
      <c r="KT28" s="38"/>
      <c r="KU28" s="38"/>
      <c r="KV28" s="38"/>
      <c r="KW28" s="38"/>
      <c r="KX28" s="38"/>
      <c r="KY28" s="38"/>
      <c r="KZ28" s="38"/>
      <c r="LA28" s="38"/>
      <c r="LB28" s="38"/>
      <c r="LC28" s="38"/>
      <c r="LD28" s="38"/>
      <c r="LE28" s="38"/>
      <c r="LF28" s="38"/>
      <c r="LG28" s="38"/>
      <c r="LH28" s="38"/>
      <c r="LI28" s="38"/>
      <c r="LJ28" s="38"/>
      <c r="LK28" s="38"/>
      <c r="LL28" s="38"/>
      <c r="LM28" s="38"/>
      <c r="LN28" s="38"/>
      <c r="LO28" s="38"/>
      <c r="LP28" s="38"/>
      <c r="LQ28" s="38"/>
      <c r="LR28" s="38"/>
      <c r="LS28" s="38"/>
      <c r="LT28" s="38"/>
      <c r="LU28" s="38"/>
      <c r="LV28" s="38"/>
      <c r="LW28" s="38"/>
      <c r="LX28" s="38"/>
      <c r="LY28" s="38"/>
      <c r="LZ28" s="38"/>
      <c r="MA28" s="38"/>
      <c r="MB28" s="38"/>
      <c r="MC28" s="38"/>
      <c r="MD28" s="38"/>
      <c r="ME28" s="38"/>
      <c r="MF28" s="38"/>
      <c r="MG28" s="38"/>
      <c r="MH28" s="38"/>
      <c r="MI28" s="38"/>
      <c r="MJ28" s="38"/>
      <c r="MK28" s="38"/>
      <c r="ML28" s="38"/>
      <c r="MM28" s="38"/>
      <c r="MN28" s="38"/>
      <c r="MO28" s="38"/>
      <c r="MP28" s="38"/>
      <c r="MQ28" s="38"/>
      <c r="MR28" s="38"/>
      <c r="MS28" s="38"/>
      <c r="MT28" s="38"/>
      <c r="MU28" s="38"/>
      <c r="MV28" s="38"/>
      <c r="MW28" s="38"/>
      <c r="MX28" s="38"/>
      <c r="MY28" s="38"/>
      <c r="MZ28" s="38"/>
      <c r="NA28" s="38"/>
      <c r="NB28" s="38"/>
      <c r="NC28" s="38"/>
      <c r="ND28" s="38"/>
      <c r="NE28" s="38"/>
      <c r="NF28" s="38"/>
      <c r="NG28" s="38"/>
      <c r="NH28" s="38"/>
      <c r="NI28" s="38"/>
      <c r="NJ28" s="38"/>
      <c r="NK28" s="38"/>
      <c r="NL28" s="38"/>
      <c r="NM28" s="38"/>
      <c r="NN28" s="38"/>
      <c r="NO28" s="38"/>
      <c r="NP28" s="38"/>
      <c r="NQ28" s="38"/>
      <c r="NR28" s="38"/>
      <c r="NS28" s="38"/>
      <c r="NT28" s="38"/>
      <c r="NU28" s="38"/>
      <c r="NV28" s="38"/>
      <c r="NW28" s="38"/>
      <c r="NX28" s="38"/>
      <c r="NY28" s="38"/>
      <c r="NZ28" s="38"/>
      <c r="OA28" s="38"/>
      <c r="OB28" s="38"/>
      <c r="OC28" s="38"/>
      <c r="OD28" s="38"/>
      <c r="OE28" s="38"/>
      <c r="OF28" s="38"/>
      <c r="OG28" s="38"/>
      <c r="OH28" s="38"/>
      <c r="OI28" s="38"/>
      <c r="OJ28" s="38"/>
      <c r="OK28" s="38"/>
      <c r="OL28" s="38"/>
      <c r="OM28" s="38"/>
      <c r="ON28" s="38"/>
      <c r="OO28" s="38"/>
      <c r="OP28" s="38"/>
      <c r="OQ28" s="38"/>
      <c r="OR28" s="38"/>
      <c r="OS28" s="38"/>
      <c r="OT28" s="38"/>
      <c r="OU28" s="38"/>
      <c r="OV28" s="38"/>
      <c r="OW28" s="38"/>
      <c r="OX28" s="38"/>
      <c r="OY28" s="38"/>
      <c r="OZ28" s="38"/>
      <c r="PA28" s="38"/>
      <c r="PB28" s="38"/>
      <c r="PC28" s="38"/>
      <c r="PD28" s="38"/>
      <c r="PE28" s="38"/>
      <c r="PF28" s="38"/>
      <c r="PG28" s="38"/>
      <c r="PH28" s="38"/>
      <c r="PI28" s="38"/>
      <c r="PJ28" s="38"/>
      <c r="PK28" s="38"/>
      <c r="PL28" s="38"/>
      <c r="PM28" s="38"/>
      <c r="PN28" s="38"/>
      <c r="PO28" s="38"/>
      <c r="PP28" s="38"/>
      <c r="PQ28" s="38"/>
      <c r="PR28" s="38"/>
      <c r="PS28" s="38"/>
      <c r="PT28" s="38"/>
      <c r="PU28" s="38"/>
      <c r="PV28" s="38"/>
      <c r="PW28" s="38"/>
      <c r="PX28" s="38"/>
      <c r="PY28" s="38"/>
      <c r="PZ28" s="38"/>
      <c r="QA28" s="38"/>
      <c r="QB28" s="38"/>
      <c r="QC28" s="38"/>
      <c r="QD28" s="38"/>
      <c r="QE28" s="38"/>
      <c r="QF28" s="38"/>
      <c r="QG28" s="38"/>
      <c r="QH28" s="38"/>
      <c r="QI28" s="38"/>
      <c r="QJ28" s="38"/>
      <c r="QK28" s="38"/>
      <c r="QL28" s="38"/>
      <c r="QM28" s="38"/>
      <c r="QN28" s="38"/>
      <c r="QO28" s="38"/>
      <c r="QP28" s="38"/>
      <c r="QQ28" s="38"/>
      <c r="QR28" s="38"/>
      <c r="QS28" s="38"/>
      <c r="QT28" s="38"/>
      <c r="QU28" s="38"/>
      <c r="QV28" s="38"/>
      <c r="QW28" s="38"/>
      <c r="QX28" s="38"/>
      <c r="QY28" s="38"/>
      <c r="QZ28" s="38"/>
      <c r="RA28" s="38"/>
      <c r="RB28" s="38"/>
      <c r="RC28" s="38"/>
      <c r="RD28" s="38"/>
      <c r="RE28" s="38"/>
      <c r="RF28" s="38"/>
      <c r="RG28" s="38"/>
      <c r="RH28" s="38"/>
      <c r="RI28" s="38"/>
      <c r="RJ28" s="38"/>
      <c r="RK28" s="38"/>
      <c r="RL28" s="38"/>
      <c r="RM28" s="38"/>
      <c r="RN28" s="38"/>
      <c r="RO28" s="38"/>
      <c r="RP28" s="38"/>
      <c r="RQ28" s="38"/>
      <c r="RR28" s="38"/>
      <c r="RS28" s="38"/>
      <c r="RT28" s="38"/>
      <c r="RU28" s="38"/>
      <c r="RV28" s="38"/>
      <c r="RW28" s="38"/>
      <c r="RX28" s="38"/>
      <c r="RY28" s="38"/>
      <c r="RZ28" s="38"/>
      <c r="SA28" s="38"/>
      <c r="SB28" s="38"/>
      <c r="SC28" s="38"/>
      <c r="SD28" s="38"/>
      <c r="SE28" s="38"/>
      <c r="SF28" s="38"/>
      <c r="SG28" s="38"/>
      <c r="SH28" s="38"/>
      <c r="SI28" s="38"/>
      <c r="SJ28" s="38"/>
      <c r="SK28" s="38"/>
      <c r="SL28" s="38"/>
      <c r="SM28" s="38"/>
      <c r="SN28" s="38"/>
      <c r="SO28" s="38"/>
      <c r="SP28" s="38"/>
      <c r="SQ28" s="38"/>
      <c r="SR28" s="38"/>
      <c r="SS28" s="38"/>
      <c r="ST28" s="38"/>
      <c r="SU28" s="38"/>
      <c r="SV28" s="38"/>
      <c r="SW28" s="38"/>
      <c r="SX28" s="38"/>
      <c r="SY28" s="38"/>
      <c r="SZ28" s="38"/>
      <c r="TA28" s="38"/>
      <c r="TB28" s="38"/>
      <c r="TC28" s="38"/>
      <c r="TD28" s="38"/>
      <c r="TE28" s="38"/>
      <c r="TF28" s="38"/>
      <c r="TG28" s="38"/>
      <c r="TH28" s="38"/>
      <c r="TI28" s="38"/>
      <c r="TJ28" s="38"/>
      <c r="TK28" s="38"/>
      <c r="TL28" s="38"/>
      <c r="TM28" s="38"/>
      <c r="TN28" s="38"/>
      <c r="TO28" s="38"/>
      <c r="TP28" s="38"/>
      <c r="TQ28" s="38"/>
      <c r="TR28" s="38"/>
      <c r="TS28" s="38"/>
      <c r="TT28" s="38"/>
      <c r="TU28" s="38"/>
      <c r="TV28" s="38"/>
      <c r="TW28" s="38"/>
      <c r="TX28" s="38"/>
      <c r="TY28" s="38"/>
      <c r="TZ28" s="38"/>
      <c r="UA28" s="38"/>
      <c r="UB28" s="38"/>
      <c r="UC28" s="38"/>
      <c r="UD28" s="38"/>
      <c r="UE28" s="38"/>
      <c r="UF28" s="38"/>
      <c r="UG28" s="38"/>
      <c r="UH28" s="38"/>
      <c r="UI28" s="38"/>
      <c r="UJ28" s="38"/>
      <c r="UK28" s="38"/>
      <c r="UL28" s="38"/>
      <c r="UM28" s="38"/>
      <c r="UN28" s="38"/>
      <c r="UO28" s="38"/>
      <c r="UP28" s="38"/>
      <c r="UQ28" s="38"/>
      <c r="UR28" s="38"/>
      <c r="US28" s="38"/>
      <c r="UT28" s="38"/>
      <c r="UU28" s="38"/>
      <c r="UV28" s="38"/>
      <c r="UW28" s="38"/>
      <c r="UX28" s="38"/>
      <c r="UY28" s="38"/>
      <c r="UZ28" s="38"/>
      <c r="VA28" s="38"/>
      <c r="VB28" s="38"/>
      <c r="VC28" s="38"/>
      <c r="VD28" s="38"/>
      <c r="VE28" s="38"/>
      <c r="VF28" s="38"/>
      <c r="VG28" s="38"/>
      <c r="VH28" s="38"/>
      <c r="VI28" s="38"/>
      <c r="VJ28" s="38"/>
      <c r="VK28" s="38"/>
      <c r="VL28" s="38"/>
      <c r="VM28" s="38"/>
      <c r="VN28" s="38"/>
      <c r="VO28" s="38"/>
      <c r="VP28" s="38"/>
      <c r="VQ28" s="38"/>
      <c r="VR28" s="38"/>
      <c r="VS28" s="38"/>
      <c r="VT28" s="38"/>
      <c r="VU28" s="38"/>
      <c r="VV28" s="38"/>
      <c r="VW28" s="38"/>
      <c r="VX28" s="38"/>
      <c r="VY28" s="38"/>
      <c r="VZ28" s="38"/>
      <c r="WA28" s="38"/>
      <c r="WB28" s="38"/>
      <c r="WC28" s="38"/>
      <c r="WD28" s="38"/>
      <c r="WE28" s="38"/>
      <c r="WF28" s="38"/>
      <c r="WG28" s="38"/>
      <c r="WH28" s="38"/>
      <c r="WI28" s="38"/>
      <c r="WJ28" s="38"/>
      <c r="WK28" s="38"/>
      <c r="WL28" s="38"/>
      <c r="WM28" s="38"/>
      <c r="WN28" s="38"/>
      <c r="WO28" s="38"/>
      <c r="WP28" s="38"/>
      <c r="WQ28" s="38"/>
      <c r="WR28" s="38"/>
      <c r="WS28" s="38"/>
      <c r="WT28" s="38"/>
      <c r="WU28" s="38"/>
      <c r="WV28" s="38"/>
      <c r="WW28" s="38"/>
      <c r="WX28" s="38"/>
      <c r="WY28" s="38"/>
      <c r="WZ28" s="38"/>
      <c r="XA28" s="38"/>
      <c r="XB28" s="38"/>
      <c r="XC28" s="38"/>
      <c r="XD28" s="38"/>
      <c r="XE28" s="38"/>
      <c r="XF28" s="38"/>
      <c r="XG28" s="38"/>
      <c r="XH28" s="38"/>
      <c r="XI28" s="38"/>
      <c r="XJ28" s="38"/>
      <c r="XK28" s="38"/>
      <c r="XL28" s="38"/>
      <c r="XM28" s="38"/>
      <c r="XN28" s="38"/>
      <c r="XO28" s="38"/>
      <c r="XP28" s="38"/>
      <c r="XQ28" s="38"/>
      <c r="XR28" s="38"/>
      <c r="XS28" s="38"/>
      <c r="XT28" s="38"/>
      <c r="XU28" s="38"/>
      <c r="XV28" s="38"/>
      <c r="XW28" s="38"/>
      <c r="XX28" s="38"/>
      <c r="XY28" s="38"/>
      <c r="XZ28" s="38"/>
      <c r="YA28" s="38"/>
      <c r="YB28" s="38"/>
      <c r="YC28" s="38"/>
      <c r="YD28" s="38"/>
      <c r="YE28" s="38"/>
      <c r="YF28" s="38"/>
      <c r="YG28" s="38"/>
      <c r="YH28" s="38"/>
      <c r="YI28" s="38"/>
      <c r="YJ28" s="38"/>
      <c r="YK28" s="38"/>
      <c r="YL28" s="38"/>
      <c r="YM28" s="38"/>
      <c r="YN28" s="38"/>
      <c r="YO28" s="38"/>
      <c r="YP28" s="38"/>
      <c r="YQ28" s="38"/>
      <c r="YR28" s="38"/>
      <c r="YS28" s="38"/>
      <c r="YT28" s="38"/>
      <c r="YU28" s="38"/>
      <c r="YV28" s="38"/>
      <c r="YW28" s="38"/>
      <c r="YX28" s="38"/>
      <c r="YY28" s="38"/>
      <c r="YZ28" s="38"/>
      <c r="ZA28" s="38"/>
      <c r="ZB28" s="38"/>
      <c r="ZC28" s="38"/>
      <c r="ZD28" s="38"/>
      <c r="ZE28" s="38"/>
      <c r="ZF28" s="38"/>
      <c r="ZG28" s="38"/>
      <c r="ZH28" s="38"/>
      <c r="ZI28" s="38"/>
      <c r="ZJ28" s="38"/>
      <c r="ZK28" s="38"/>
      <c r="ZL28" s="38"/>
      <c r="ZM28" s="38"/>
      <c r="ZN28" s="38"/>
      <c r="ZO28" s="38"/>
      <c r="ZP28" s="38"/>
      <c r="ZQ28" s="38"/>
      <c r="ZR28" s="38"/>
      <c r="ZS28" s="38"/>
      <c r="ZT28" s="38"/>
      <c r="ZU28" s="38"/>
      <c r="ZV28" s="38"/>
      <c r="ZW28" s="38"/>
      <c r="ZX28" s="38"/>
      <c r="ZY28" s="38"/>
      <c r="ZZ28" s="38"/>
      <c r="AAA28" s="38"/>
      <c r="AAB28" s="38"/>
      <c r="AAC28" s="38"/>
      <c r="AAD28" s="38"/>
      <c r="AAE28" s="38"/>
      <c r="AAF28" s="38"/>
      <c r="AAG28" s="38"/>
      <c r="AAH28" s="38"/>
      <c r="AAI28" s="38"/>
      <c r="AAJ28" s="38"/>
      <c r="AAK28" s="38"/>
      <c r="AAL28" s="38"/>
      <c r="AAM28" s="38"/>
      <c r="AAN28" s="38"/>
      <c r="AAO28" s="38"/>
      <c r="AAP28" s="38"/>
      <c r="AAQ28" s="38"/>
      <c r="AAR28" s="38"/>
      <c r="AAS28" s="38"/>
      <c r="AAT28" s="38"/>
      <c r="AAU28" s="38"/>
      <c r="AAV28" s="38"/>
      <c r="AAW28" s="38"/>
      <c r="AAX28" s="38"/>
      <c r="AAY28" s="38"/>
      <c r="AAZ28" s="38"/>
      <c r="ABA28" s="38"/>
      <c r="ABB28" s="38"/>
      <c r="ABC28" s="38"/>
      <c r="ABD28" s="38"/>
      <c r="ABE28" s="38"/>
      <c r="ABF28" s="38"/>
      <c r="ABG28" s="38"/>
      <c r="ABH28" s="38"/>
      <c r="ABI28" s="38"/>
      <c r="ABJ28" s="38"/>
      <c r="ABK28" s="38"/>
      <c r="ABL28" s="38"/>
      <c r="ABM28" s="38"/>
      <c r="ABN28" s="38"/>
      <c r="ABO28" s="38"/>
      <c r="ABP28" s="38"/>
      <c r="ABQ28" s="38"/>
      <c r="ABR28" s="38"/>
      <c r="ABS28" s="38"/>
      <c r="ABT28" s="38"/>
      <c r="ABU28" s="38"/>
      <c r="ABV28" s="38"/>
      <c r="ABW28" s="38"/>
      <c r="ABX28" s="38"/>
      <c r="ABY28" s="38"/>
      <c r="ABZ28" s="38"/>
      <c r="ACA28" s="38"/>
      <c r="ACB28" s="38"/>
      <c r="ACC28" s="38"/>
      <c r="ACD28" s="38"/>
      <c r="ACE28" s="38"/>
      <c r="ACF28" s="38"/>
      <c r="ACG28" s="38"/>
      <c r="ACH28" s="38"/>
      <c r="ACI28" s="38"/>
      <c r="ACJ28" s="38"/>
      <c r="ACK28" s="38"/>
      <c r="ACL28" s="38"/>
      <c r="ACM28" s="38"/>
      <c r="ACN28" s="38"/>
      <c r="ACO28" s="38"/>
      <c r="ACP28" s="38"/>
      <c r="ACQ28" s="38"/>
      <c r="ACR28" s="38"/>
      <c r="ACS28" s="38"/>
      <c r="ACT28" s="38"/>
      <c r="ACU28" s="38"/>
      <c r="ACV28" s="38"/>
      <c r="ACW28" s="38"/>
      <c r="ACX28" s="38"/>
      <c r="ACY28" s="38"/>
      <c r="ACZ28" s="38"/>
      <c r="ADA28" s="38"/>
      <c r="ADB28" s="38"/>
      <c r="ADC28" s="38"/>
      <c r="ADD28" s="38"/>
      <c r="ADE28" s="38"/>
      <c r="ADF28" s="38"/>
      <c r="ADG28" s="38"/>
      <c r="ADH28" s="38"/>
      <c r="ADI28" s="38"/>
      <c r="ADJ28" s="38"/>
      <c r="ADK28" s="38"/>
      <c r="ADL28" s="38"/>
      <c r="ADM28" s="38"/>
      <c r="ADN28" s="38"/>
      <c r="ADO28" s="38"/>
      <c r="ADP28" s="38"/>
      <c r="ADQ28" s="38"/>
      <c r="ADR28" s="38"/>
      <c r="ADS28" s="38"/>
      <c r="ADT28" s="38"/>
      <c r="ADU28" s="38"/>
      <c r="ADV28" s="38"/>
      <c r="ADW28" s="38"/>
      <c r="ADX28" s="38"/>
      <c r="ADY28" s="38"/>
      <c r="ADZ28" s="38"/>
      <c r="AEA28" s="38"/>
      <c r="AEB28" s="38"/>
      <c r="AEC28" s="38"/>
      <c r="AED28" s="38"/>
      <c r="AEE28" s="38"/>
      <c r="AEF28" s="38"/>
      <c r="AEG28" s="38"/>
      <c r="AEH28" s="38"/>
      <c r="AEI28" s="38"/>
      <c r="AEJ28" s="38"/>
      <c r="AEK28" s="38"/>
      <c r="AEL28" s="38"/>
      <c r="AEM28" s="38"/>
      <c r="AEN28" s="38"/>
      <c r="AEO28" s="38"/>
      <c r="AEP28" s="38"/>
      <c r="AEQ28" s="38"/>
      <c r="AER28" s="38"/>
      <c r="AES28" s="38"/>
      <c r="AET28" s="38"/>
      <c r="AEU28" s="38"/>
      <c r="AEV28" s="38"/>
      <c r="AEW28" s="38"/>
      <c r="AEX28" s="38"/>
      <c r="AEY28" s="38"/>
      <c r="AEZ28" s="38"/>
      <c r="AFA28" s="38"/>
      <c r="AFB28" s="38"/>
      <c r="AFC28" s="38"/>
      <c r="AFD28" s="38"/>
      <c r="AFE28" s="38"/>
      <c r="AFF28" s="38"/>
      <c r="AFG28" s="38"/>
      <c r="AFH28" s="38"/>
      <c r="AFI28" s="38"/>
      <c r="AFJ28" s="38"/>
      <c r="AFK28" s="38"/>
      <c r="AFL28" s="38"/>
      <c r="AFM28" s="38"/>
      <c r="AFN28" s="38"/>
      <c r="AFO28" s="38"/>
      <c r="AFP28" s="38"/>
      <c r="AFQ28" s="38"/>
      <c r="AFR28" s="38"/>
      <c r="AFS28" s="38"/>
      <c r="AFT28" s="38"/>
      <c r="AFU28" s="38"/>
      <c r="AFV28" s="38"/>
      <c r="AFW28" s="38"/>
      <c r="AFX28" s="38"/>
      <c r="AFY28" s="38"/>
      <c r="AFZ28" s="38"/>
      <c r="AGA28" s="38"/>
      <c r="AGB28" s="38"/>
      <c r="AGC28" s="38"/>
      <c r="AGD28" s="38"/>
      <c r="AGE28" s="38"/>
      <c r="AGF28" s="38"/>
      <c r="AGG28" s="38"/>
      <c r="AGH28" s="38"/>
      <c r="AGI28" s="38"/>
      <c r="AGJ28" s="38"/>
      <c r="AGK28" s="38"/>
      <c r="AGL28" s="38"/>
      <c r="AGM28" s="38"/>
      <c r="AGN28" s="38"/>
      <c r="AGO28" s="38"/>
      <c r="AGP28" s="38"/>
      <c r="AGQ28" s="38"/>
      <c r="AGR28" s="38"/>
      <c r="AGS28" s="38"/>
      <c r="AGT28" s="38"/>
      <c r="AGU28" s="38"/>
      <c r="AGV28" s="38"/>
      <c r="AGW28" s="38"/>
      <c r="AGX28" s="38"/>
      <c r="AGY28" s="38"/>
      <c r="AGZ28" s="38"/>
      <c r="AHA28" s="38"/>
      <c r="AHB28" s="38"/>
      <c r="AHC28" s="38"/>
      <c r="AHD28" s="38"/>
      <c r="AHE28" s="38"/>
      <c r="AHF28" s="38"/>
      <c r="AHG28" s="38"/>
      <c r="AHH28" s="38"/>
      <c r="AHI28" s="38"/>
      <c r="AHJ28" s="38"/>
      <c r="AHK28" s="38"/>
      <c r="AHL28" s="38"/>
      <c r="AHM28" s="38"/>
      <c r="AHN28" s="38"/>
      <c r="AHO28" s="38"/>
      <c r="AHP28" s="38"/>
      <c r="AHQ28" s="38"/>
      <c r="AHR28" s="38"/>
      <c r="AHS28" s="38"/>
      <c r="AHT28" s="38"/>
      <c r="AHU28" s="38"/>
      <c r="AHV28" s="38"/>
      <c r="AHW28" s="38"/>
      <c r="AHX28" s="38"/>
      <c r="AHY28" s="38"/>
      <c r="AHZ28" s="38"/>
      <c r="AIA28" s="38"/>
      <c r="AIB28" s="38"/>
      <c r="AIC28" s="38"/>
      <c r="AID28" s="38"/>
      <c r="AIE28" s="38"/>
      <c r="AIF28" s="38"/>
      <c r="AIG28" s="38"/>
      <c r="AIH28" s="38"/>
      <c r="AII28" s="38"/>
      <c r="AIJ28" s="38"/>
      <c r="AIK28" s="38"/>
      <c r="AIL28" s="38"/>
      <c r="AIM28" s="38"/>
      <c r="AIN28" s="38"/>
      <c r="AIO28" s="38"/>
      <c r="AIP28" s="38"/>
      <c r="AIQ28" s="38"/>
      <c r="AIR28" s="38"/>
      <c r="AIS28" s="38"/>
      <c r="AIT28" s="38"/>
      <c r="AIU28" s="38"/>
      <c r="AIV28" s="38"/>
      <c r="AIW28" s="38"/>
      <c r="AIX28" s="38"/>
      <c r="AIY28" s="38"/>
      <c r="AIZ28" s="38"/>
      <c r="AJA28" s="38"/>
      <c r="AJB28" s="38"/>
      <c r="AJC28" s="38"/>
      <c r="AJD28" s="38"/>
      <c r="AJE28" s="38"/>
      <c r="AJF28" s="38"/>
      <c r="AJG28" s="38"/>
      <c r="AJH28" s="38"/>
      <c r="AJI28" s="38"/>
      <c r="AJJ28" s="38"/>
      <c r="AJK28" s="38"/>
      <c r="AJL28" s="38"/>
      <c r="AJM28" s="38"/>
      <c r="AJN28" s="38"/>
      <c r="AJO28" s="38"/>
      <c r="AJP28" s="38"/>
      <c r="AJQ28" s="38"/>
      <c r="AJR28" s="38"/>
      <c r="AJS28" s="38"/>
      <c r="AJT28" s="38"/>
      <c r="AJU28" s="38"/>
      <c r="AJV28" s="38"/>
      <c r="AJW28" s="38"/>
      <c r="AJX28" s="38"/>
      <c r="AJY28" s="38"/>
      <c r="AJZ28" s="38"/>
      <c r="AKA28" s="38"/>
      <c r="AKB28" s="38"/>
      <c r="AKC28" s="38"/>
      <c r="AKD28" s="38"/>
      <c r="AKE28" s="38"/>
      <c r="AKF28" s="38"/>
      <c r="AKG28" s="38"/>
      <c r="AKH28" s="38"/>
      <c r="AKI28" s="38"/>
      <c r="AKJ28" s="38"/>
      <c r="AKK28" s="38"/>
      <c r="AKL28" s="38"/>
      <c r="AKM28" s="38"/>
      <c r="AKN28" s="38"/>
      <c r="AKO28" s="38"/>
      <c r="AKP28" s="38"/>
      <c r="AKQ28" s="38"/>
      <c r="AKR28" s="38"/>
      <c r="AKS28" s="38"/>
      <c r="AKT28" s="38"/>
      <c r="AKU28" s="38"/>
      <c r="AKV28" s="38"/>
      <c r="AKW28" s="38"/>
      <c r="AKX28" s="38"/>
      <c r="AKY28" s="38"/>
      <c r="AKZ28" s="38"/>
      <c r="ALA28" s="38"/>
      <c r="ALB28" s="38"/>
      <c r="ALC28" s="38"/>
      <c r="ALD28" s="38"/>
      <c r="ALE28" s="38"/>
      <c r="ALF28" s="38"/>
      <c r="ALG28" s="38"/>
      <c r="ALH28" s="38"/>
      <c r="ALI28" s="38"/>
      <c r="ALJ28" s="38"/>
      <c r="ALK28" s="38"/>
      <c r="ALL28" s="38"/>
      <c r="ALM28" s="38"/>
      <c r="ALN28" s="38"/>
      <c r="ALO28" s="38"/>
      <c r="ALP28" s="38"/>
      <c r="ALQ28" s="38"/>
      <c r="ALR28" s="38"/>
      <c r="ALS28" s="38"/>
      <c r="ALT28" s="38"/>
      <c r="ALU28" s="38"/>
      <c r="ALV28" s="38"/>
      <c r="ALW28" s="38"/>
      <c r="ALX28" s="38"/>
      <c r="ALY28" s="38"/>
      <c r="ALZ28" s="38"/>
      <c r="AMA28" s="38"/>
      <c r="AMB28" s="38"/>
      <c r="AMC28" s="38"/>
      <c r="AMD28" s="38"/>
      <c r="AME28" s="38"/>
      <c r="AMF28" s="38"/>
      <c r="AMG28" s="38"/>
      <c r="AMH28" s="38"/>
      <c r="AMI28" s="38"/>
      <c r="AMJ28" s="38"/>
      <c r="AMK28" s="38"/>
      <c r="AML28" s="38"/>
      <c r="AMM28" s="38"/>
      <c r="AMN28" s="38"/>
      <c r="AMO28" s="38"/>
      <c r="AMP28" s="38"/>
      <c r="AMQ28" s="38"/>
      <c r="AMR28" s="38"/>
      <c r="AMS28" s="38"/>
      <c r="AMT28" s="38"/>
      <c r="AMU28" s="38"/>
      <c r="AMV28" s="38"/>
      <c r="AMW28" s="38"/>
      <c r="AMX28" s="38"/>
      <c r="AMY28" s="38"/>
      <c r="AMZ28" s="38"/>
      <c r="ANA28" s="38"/>
      <c r="ANB28" s="38"/>
      <c r="ANC28" s="38"/>
      <c r="AND28" s="38"/>
      <c r="ANE28" s="38"/>
      <c r="ANF28" s="38"/>
      <c r="ANG28" s="38"/>
      <c r="ANH28" s="38"/>
      <c r="ANI28" s="38"/>
      <c r="ANJ28" s="38"/>
      <c r="ANK28" s="38"/>
      <c r="ANL28" s="38"/>
    </row>
    <row r="29" spans="1:1052" ht="15.75" customHeight="1" outlineLevel="1">
      <c r="A29" s="274"/>
      <c r="B29" s="742"/>
      <c r="C29" s="742"/>
      <c r="D29" s="310"/>
      <c r="E29" s="311"/>
      <c r="F29" s="313"/>
      <c r="G29" s="314"/>
      <c r="H29" s="322"/>
      <c r="I29" s="328" t="str">
        <f t="shared" si="16"/>
        <v/>
      </c>
      <c r="J29" s="96"/>
      <c r="K29" s="419"/>
      <c r="L29" s="264"/>
      <c r="M29" s="331" t="str">
        <f t="shared" si="2"/>
        <v/>
      </c>
      <c r="N29" s="134" t="str">
        <f t="shared" si="17"/>
        <v/>
      </c>
      <c r="O29" s="328" t="str">
        <f t="shared" ref="O29" si="19">IF(N29&lt;&gt;"",N29*$O$5,"")</f>
        <v/>
      </c>
      <c r="P29" s="102"/>
      <c r="Q29" s="109"/>
      <c r="R29" s="106"/>
      <c r="S29" s="99">
        <f>P29*$W$8</f>
        <v>0</v>
      </c>
      <c r="T29" s="102"/>
      <c r="U29" s="109"/>
      <c r="V29" s="106"/>
      <c r="W29" s="468">
        <f>T29*$W$8</f>
        <v>0</v>
      </c>
      <c r="X29" s="475">
        <f t="shared" si="3"/>
        <v>0</v>
      </c>
      <c r="Y29" s="838"/>
      <c r="Z29" s="681"/>
      <c r="AA29"/>
      <c r="AB29"/>
      <c r="AC29"/>
      <c r="AD29"/>
      <c r="AE29"/>
      <c r="AF29"/>
      <c r="AG29"/>
      <c r="AH29"/>
      <c r="AI29"/>
      <c r="AJ29" s="38"/>
      <c r="AK29" s="40"/>
      <c r="AL29" s="40"/>
      <c r="AM29" s="40"/>
      <c r="AN29" s="40"/>
      <c r="AO29" s="40"/>
      <c r="AP29" s="40"/>
      <c r="AQ29" s="40"/>
      <c r="AR29" s="40"/>
      <c r="AS29" s="40"/>
      <c r="AT29" s="40"/>
      <c r="AU29" s="41"/>
      <c r="AV29" s="41"/>
      <c r="AW29" s="41"/>
      <c r="AX29" s="41"/>
      <c r="AY29" s="41"/>
      <c r="AZ29" s="41"/>
      <c r="BA29" s="41"/>
      <c r="BB29" s="41"/>
      <c r="BC29" s="41"/>
      <c r="BD29" s="41"/>
      <c r="BE29" s="41"/>
      <c r="BF29" s="41"/>
      <c r="BG29" s="41"/>
      <c r="BH29" s="41"/>
      <c r="BI29" s="41"/>
      <c r="BJ29" s="41"/>
      <c r="BK29" s="41"/>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38"/>
      <c r="NJ29" s="38"/>
      <c r="NK29" s="38"/>
      <c r="NL29" s="38"/>
      <c r="NM29" s="38"/>
      <c r="NN29" s="38"/>
      <c r="NO29" s="38"/>
      <c r="NP29" s="38"/>
      <c r="NQ29" s="38"/>
      <c r="NR29" s="38"/>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38"/>
      <c r="SD29" s="38"/>
      <c r="SE29" s="38"/>
      <c r="SF29" s="38"/>
      <c r="SG29" s="38"/>
      <c r="SH29" s="38"/>
      <c r="SI29" s="38"/>
      <c r="SJ29" s="38"/>
      <c r="SK29" s="38"/>
      <c r="SL29" s="38"/>
      <c r="SM29" s="38"/>
      <c r="SN29" s="38"/>
      <c r="SO29" s="38"/>
      <c r="SP29" s="38"/>
      <c r="SQ29" s="38"/>
      <c r="SR29" s="38"/>
      <c r="SS29" s="38"/>
      <c r="ST29" s="38"/>
      <c r="SU29" s="38"/>
      <c r="SV29" s="38"/>
      <c r="SW29" s="38"/>
      <c r="SX29" s="38"/>
      <c r="SY29" s="38"/>
      <c r="SZ29" s="38"/>
      <c r="TA29" s="38"/>
      <c r="TB29" s="38"/>
      <c r="TC29" s="38"/>
      <c r="TD29" s="38"/>
      <c r="TE29" s="38"/>
      <c r="TF29" s="38"/>
      <c r="TG29" s="38"/>
      <c r="TH29" s="38"/>
      <c r="TI29" s="38"/>
      <c r="TJ29" s="38"/>
      <c r="TK29" s="38"/>
      <c r="TL29" s="38"/>
      <c r="TM29" s="38"/>
      <c r="TN29" s="38"/>
      <c r="TO29" s="38"/>
      <c r="TP29" s="38"/>
      <c r="TQ29" s="38"/>
      <c r="TR29" s="38"/>
      <c r="TS29" s="38"/>
      <c r="TT29" s="38"/>
      <c r="TU29" s="38"/>
      <c r="TV29" s="38"/>
      <c r="TW29" s="38"/>
      <c r="TX29" s="38"/>
      <c r="TY29" s="38"/>
      <c r="TZ29" s="38"/>
      <c r="UA29" s="38"/>
      <c r="UB29" s="38"/>
      <c r="UC29" s="38"/>
      <c r="UD29" s="38"/>
      <c r="UE29" s="38"/>
      <c r="UF29" s="38"/>
      <c r="UG29" s="38"/>
      <c r="UH29" s="38"/>
      <c r="UI29" s="38"/>
      <c r="UJ29" s="38"/>
      <c r="UK29" s="38"/>
      <c r="UL29" s="38"/>
      <c r="UM29" s="38"/>
      <c r="UN29" s="38"/>
      <c r="UO29" s="38"/>
      <c r="UP29" s="38"/>
      <c r="UQ29" s="38"/>
      <c r="UR29" s="38"/>
      <c r="US29" s="38"/>
      <c r="UT29" s="38"/>
      <c r="UU29" s="38"/>
      <c r="UV29" s="38"/>
      <c r="UW29" s="38"/>
      <c r="UX29" s="38"/>
      <c r="UY29" s="38"/>
      <c r="UZ29" s="38"/>
      <c r="VA29" s="38"/>
      <c r="VB29" s="38"/>
      <c r="VC29" s="38"/>
      <c r="VD29" s="38"/>
      <c r="VE29" s="38"/>
      <c r="VF29" s="38"/>
      <c r="VG29" s="38"/>
      <c r="VH29" s="38"/>
      <c r="VI29" s="38"/>
      <c r="VJ29" s="38"/>
      <c r="VK29" s="38"/>
      <c r="VL29" s="38"/>
      <c r="VM29" s="38"/>
      <c r="VN29" s="38"/>
      <c r="VO29" s="38"/>
      <c r="VP29" s="38"/>
      <c r="VQ29" s="38"/>
      <c r="VR29" s="38"/>
      <c r="VS29" s="38"/>
      <c r="VT29" s="38"/>
      <c r="VU29" s="38"/>
      <c r="VV29" s="38"/>
      <c r="VW29" s="38"/>
      <c r="VX29" s="38"/>
      <c r="VY29" s="38"/>
      <c r="VZ29" s="38"/>
      <c r="WA29" s="38"/>
      <c r="WB29" s="38"/>
      <c r="WC29" s="38"/>
      <c r="WD29" s="38"/>
      <c r="WE29" s="38"/>
      <c r="WF29" s="38"/>
      <c r="WG29" s="38"/>
      <c r="WH29" s="38"/>
      <c r="WI29" s="38"/>
      <c r="WJ29" s="38"/>
      <c r="WK29" s="38"/>
      <c r="WL29" s="38"/>
      <c r="WM29" s="38"/>
      <c r="WN29" s="38"/>
      <c r="WO29" s="38"/>
      <c r="WP29" s="38"/>
      <c r="WQ29" s="38"/>
      <c r="WR29" s="38"/>
      <c r="WS29" s="38"/>
      <c r="WT29" s="38"/>
      <c r="WU29" s="38"/>
      <c r="WV29" s="38"/>
      <c r="WW29" s="38"/>
      <c r="WX29" s="38"/>
      <c r="WY29" s="38"/>
      <c r="WZ29" s="38"/>
      <c r="XA29" s="38"/>
      <c r="XB29" s="38"/>
      <c r="XC29" s="38"/>
      <c r="XD29" s="38"/>
      <c r="XE29" s="38"/>
      <c r="XF29" s="38"/>
      <c r="XG29" s="38"/>
      <c r="XH29" s="38"/>
      <c r="XI29" s="38"/>
      <c r="XJ29" s="38"/>
      <c r="XK29" s="38"/>
      <c r="XL29" s="38"/>
      <c r="XM29" s="38"/>
      <c r="XN29" s="38"/>
      <c r="XO29" s="38"/>
      <c r="XP29" s="38"/>
      <c r="XQ29" s="38"/>
      <c r="XR29" s="38"/>
      <c r="XS29" s="38"/>
      <c r="XT29" s="38"/>
      <c r="XU29" s="38"/>
      <c r="XV29" s="38"/>
      <c r="XW29" s="38"/>
      <c r="XX29" s="38"/>
      <c r="XY29" s="38"/>
      <c r="XZ29" s="38"/>
      <c r="YA29" s="38"/>
      <c r="YB29" s="38"/>
      <c r="YC29" s="38"/>
      <c r="YD29" s="38"/>
      <c r="YE29" s="38"/>
      <c r="YF29" s="38"/>
      <c r="YG29" s="38"/>
      <c r="YH29" s="38"/>
      <c r="YI29" s="38"/>
      <c r="YJ29" s="38"/>
      <c r="YK29" s="38"/>
      <c r="YL29" s="38"/>
      <c r="YM29" s="38"/>
      <c r="YN29" s="38"/>
      <c r="YO29" s="38"/>
      <c r="YP29" s="38"/>
      <c r="YQ29" s="38"/>
      <c r="YR29" s="38"/>
      <c r="YS29" s="38"/>
      <c r="YT29" s="38"/>
      <c r="YU29" s="38"/>
      <c r="YV29" s="38"/>
      <c r="YW29" s="38"/>
      <c r="YX29" s="38"/>
      <c r="YY29" s="38"/>
      <c r="YZ29" s="38"/>
      <c r="ZA29" s="38"/>
      <c r="ZB29" s="38"/>
      <c r="ZC29" s="38"/>
      <c r="ZD29" s="38"/>
      <c r="ZE29" s="38"/>
      <c r="ZF29" s="38"/>
      <c r="ZG29" s="38"/>
      <c r="ZH29" s="38"/>
      <c r="ZI29" s="38"/>
      <c r="ZJ29" s="38"/>
      <c r="ZK29" s="38"/>
      <c r="ZL29" s="38"/>
      <c r="ZM29" s="38"/>
      <c r="ZN29" s="38"/>
      <c r="ZO29" s="38"/>
      <c r="ZP29" s="38"/>
      <c r="ZQ29" s="38"/>
      <c r="ZR29" s="38"/>
      <c r="ZS29" s="38"/>
      <c r="ZT29" s="38"/>
      <c r="ZU29" s="38"/>
      <c r="ZV29" s="38"/>
      <c r="ZW29" s="38"/>
      <c r="ZX29" s="38"/>
      <c r="ZY29" s="38"/>
      <c r="ZZ29" s="38"/>
      <c r="AAA29" s="38"/>
      <c r="AAB29" s="38"/>
      <c r="AAC29" s="38"/>
      <c r="AAD29" s="38"/>
      <c r="AAE29" s="38"/>
      <c r="AAF29" s="38"/>
      <c r="AAG29" s="38"/>
      <c r="AAH29" s="38"/>
      <c r="AAI29" s="38"/>
      <c r="AAJ29" s="38"/>
      <c r="AAK29" s="38"/>
      <c r="AAL29" s="38"/>
      <c r="AAM29" s="38"/>
      <c r="AAN29" s="38"/>
      <c r="AAO29" s="38"/>
      <c r="AAP29" s="38"/>
      <c r="AAQ29" s="38"/>
      <c r="AAR29" s="38"/>
      <c r="AAS29" s="38"/>
      <c r="AAT29" s="38"/>
      <c r="AAU29" s="38"/>
      <c r="AAV29" s="38"/>
      <c r="AAW29" s="38"/>
      <c r="AAX29" s="38"/>
      <c r="AAY29" s="38"/>
      <c r="AAZ29" s="38"/>
      <c r="ABA29" s="38"/>
      <c r="ABB29" s="38"/>
      <c r="ABC29" s="38"/>
      <c r="ABD29" s="38"/>
      <c r="ABE29" s="38"/>
      <c r="ABF29" s="38"/>
      <c r="ABG29" s="38"/>
      <c r="ABH29" s="38"/>
      <c r="ABI29" s="38"/>
      <c r="ABJ29" s="38"/>
      <c r="ABK29" s="38"/>
      <c r="ABL29" s="38"/>
      <c r="ABM29" s="38"/>
      <c r="ABN29" s="38"/>
      <c r="ABO29" s="38"/>
      <c r="ABP29" s="38"/>
      <c r="ABQ29" s="38"/>
      <c r="ABR29" s="38"/>
      <c r="ABS29" s="38"/>
      <c r="ABT29" s="38"/>
      <c r="ABU29" s="38"/>
      <c r="ABV29" s="38"/>
      <c r="ABW29" s="38"/>
      <c r="ABX29" s="38"/>
      <c r="ABY29" s="38"/>
      <c r="ABZ29" s="38"/>
      <c r="ACA29" s="38"/>
      <c r="ACB29" s="38"/>
      <c r="ACC29" s="38"/>
      <c r="ACD29" s="38"/>
      <c r="ACE29" s="38"/>
      <c r="ACF29" s="38"/>
      <c r="ACG29" s="38"/>
      <c r="ACH29" s="38"/>
      <c r="ACI29" s="38"/>
      <c r="ACJ29" s="38"/>
      <c r="ACK29" s="38"/>
      <c r="ACL29" s="38"/>
      <c r="ACM29" s="38"/>
      <c r="ACN29" s="38"/>
      <c r="ACO29" s="38"/>
      <c r="ACP29" s="38"/>
      <c r="ACQ29" s="38"/>
      <c r="ACR29" s="38"/>
      <c r="ACS29" s="38"/>
      <c r="ACT29" s="38"/>
      <c r="ACU29" s="38"/>
      <c r="ACV29" s="38"/>
      <c r="ACW29" s="38"/>
      <c r="ACX29" s="38"/>
      <c r="ACY29" s="38"/>
      <c r="ACZ29" s="38"/>
      <c r="ADA29" s="38"/>
      <c r="ADB29" s="38"/>
      <c r="ADC29" s="38"/>
      <c r="ADD29" s="38"/>
      <c r="ADE29" s="38"/>
      <c r="ADF29" s="38"/>
      <c r="ADG29" s="38"/>
      <c r="ADH29" s="38"/>
      <c r="ADI29" s="38"/>
      <c r="ADJ29" s="38"/>
      <c r="ADK29" s="38"/>
      <c r="ADL29" s="38"/>
      <c r="ADM29" s="38"/>
      <c r="ADN29" s="38"/>
      <c r="ADO29" s="38"/>
      <c r="ADP29" s="38"/>
      <c r="ADQ29" s="38"/>
      <c r="ADR29" s="38"/>
      <c r="ADS29" s="38"/>
      <c r="ADT29" s="38"/>
      <c r="ADU29" s="38"/>
      <c r="ADV29" s="38"/>
      <c r="ADW29" s="38"/>
      <c r="ADX29" s="38"/>
      <c r="ADY29" s="38"/>
      <c r="ADZ29" s="38"/>
      <c r="AEA29" s="38"/>
      <c r="AEB29" s="38"/>
      <c r="AEC29" s="38"/>
      <c r="AED29" s="38"/>
      <c r="AEE29" s="38"/>
      <c r="AEF29" s="38"/>
      <c r="AEG29" s="38"/>
      <c r="AEH29" s="38"/>
      <c r="AEI29" s="38"/>
      <c r="AEJ29" s="38"/>
      <c r="AEK29" s="38"/>
      <c r="AEL29" s="38"/>
      <c r="AEM29" s="38"/>
      <c r="AEN29" s="38"/>
      <c r="AEO29" s="38"/>
      <c r="AEP29" s="38"/>
      <c r="AEQ29" s="38"/>
      <c r="AER29" s="38"/>
      <c r="AES29" s="38"/>
      <c r="AET29" s="38"/>
      <c r="AEU29" s="38"/>
      <c r="AEV29" s="38"/>
      <c r="AEW29" s="38"/>
      <c r="AEX29" s="38"/>
      <c r="AEY29" s="38"/>
      <c r="AEZ29" s="38"/>
      <c r="AFA29" s="38"/>
      <c r="AFB29" s="38"/>
      <c r="AFC29" s="38"/>
      <c r="AFD29" s="38"/>
      <c r="AFE29" s="38"/>
      <c r="AFF29" s="38"/>
      <c r="AFG29" s="38"/>
      <c r="AFH29" s="38"/>
      <c r="AFI29" s="38"/>
      <c r="AFJ29" s="38"/>
      <c r="AFK29" s="38"/>
      <c r="AFL29" s="38"/>
      <c r="AFM29" s="38"/>
      <c r="AFN29" s="38"/>
      <c r="AFO29" s="38"/>
      <c r="AFP29" s="38"/>
      <c r="AFQ29" s="38"/>
      <c r="AFR29" s="38"/>
      <c r="AFS29" s="38"/>
      <c r="AFT29" s="38"/>
      <c r="AFU29" s="38"/>
      <c r="AFV29" s="38"/>
      <c r="AFW29" s="38"/>
      <c r="AFX29" s="38"/>
      <c r="AFY29" s="38"/>
      <c r="AFZ29" s="38"/>
      <c r="AGA29" s="38"/>
      <c r="AGB29" s="38"/>
      <c r="AGC29" s="38"/>
      <c r="AGD29" s="38"/>
      <c r="AGE29" s="38"/>
      <c r="AGF29" s="38"/>
      <c r="AGG29" s="38"/>
      <c r="AGH29" s="38"/>
      <c r="AGI29" s="38"/>
      <c r="AGJ29" s="38"/>
      <c r="AGK29" s="38"/>
      <c r="AGL29" s="38"/>
      <c r="AGM29" s="38"/>
      <c r="AGN29" s="38"/>
      <c r="AGO29" s="38"/>
      <c r="AGP29" s="38"/>
      <c r="AGQ29" s="38"/>
      <c r="AGR29" s="38"/>
      <c r="AGS29" s="38"/>
      <c r="AGT29" s="38"/>
      <c r="AGU29" s="38"/>
      <c r="AGV29" s="38"/>
      <c r="AGW29" s="38"/>
      <c r="AGX29" s="38"/>
      <c r="AGY29" s="38"/>
      <c r="AGZ29" s="38"/>
      <c r="AHA29" s="38"/>
      <c r="AHB29" s="38"/>
      <c r="AHC29" s="38"/>
      <c r="AHD29" s="38"/>
      <c r="AHE29" s="38"/>
      <c r="AHF29" s="38"/>
      <c r="AHG29" s="38"/>
      <c r="AHH29" s="38"/>
      <c r="AHI29" s="38"/>
      <c r="AHJ29" s="38"/>
      <c r="AHK29" s="38"/>
      <c r="AHL29" s="38"/>
      <c r="AHM29" s="38"/>
      <c r="AHN29" s="38"/>
      <c r="AHO29" s="38"/>
      <c r="AHP29" s="38"/>
      <c r="AHQ29" s="38"/>
      <c r="AHR29" s="38"/>
      <c r="AHS29" s="38"/>
      <c r="AHT29" s="38"/>
      <c r="AHU29" s="38"/>
      <c r="AHV29" s="38"/>
      <c r="AHW29" s="38"/>
      <c r="AHX29" s="38"/>
      <c r="AHY29" s="38"/>
      <c r="AHZ29" s="38"/>
      <c r="AIA29" s="38"/>
      <c r="AIB29" s="38"/>
      <c r="AIC29" s="38"/>
      <c r="AID29" s="38"/>
      <c r="AIE29" s="38"/>
      <c r="AIF29" s="38"/>
      <c r="AIG29" s="38"/>
      <c r="AIH29" s="38"/>
      <c r="AII29" s="38"/>
      <c r="AIJ29" s="38"/>
      <c r="AIK29" s="38"/>
      <c r="AIL29" s="38"/>
      <c r="AIM29" s="38"/>
      <c r="AIN29" s="38"/>
      <c r="AIO29" s="38"/>
      <c r="AIP29" s="38"/>
      <c r="AIQ29" s="38"/>
      <c r="AIR29" s="38"/>
      <c r="AIS29" s="38"/>
      <c r="AIT29" s="38"/>
      <c r="AIU29" s="38"/>
      <c r="AIV29" s="38"/>
      <c r="AIW29" s="38"/>
      <c r="AIX29" s="38"/>
      <c r="AIY29" s="38"/>
      <c r="AIZ29" s="38"/>
      <c r="AJA29" s="38"/>
      <c r="AJB29" s="38"/>
      <c r="AJC29" s="38"/>
      <c r="AJD29" s="38"/>
      <c r="AJE29" s="38"/>
      <c r="AJF29" s="38"/>
      <c r="AJG29" s="38"/>
      <c r="AJH29" s="38"/>
      <c r="AJI29" s="38"/>
      <c r="AJJ29" s="38"/>
      <c r="AJK29" s="38"/>
      <c r="AJL29" s="38"/>
      <c r="AJM29" s="38"/>
      <c r="AJN29" s="38"/>
      <c r="AJO29" s="38"/>
      <c r="AJP29" s="38"/>
      <c r="AJQ29" s="38"/>
      <c r="AJR29" s="38"/>
      <c r="AJS29" s="38"/>
      <c r="AJT29" s="38"/>
      <c r="AJU29" s="38"/>
      <c r="AJV29" s="38"/>
      <c r="AJW29" s="38"/>
      <c r="AJX29" s="38"/>
      <c r="AJY29" s="38"/>
      <c r="AJZ29" s="38"/>
      <c r="AKA29" s="38"/>
      <c r="AKB29" s="38"/>
      <c r="AKC29" s="38"/>
      <c r="AKD29" s="38"/>
      <c r="AKE29" s="38"/>
      <c r="AKF29" s="38"/>
      <c r="AKG29" s="38"/>
      <c r="AKH29" s="38"/>
      <c r="AKI29" s="38"/>
      <c r="AKJ29" s="38"/>
      <c r="AKK29" s="38"/>
      <c r="AKL29" s="38"/>
      <c r="AKM29" s="38"/>
      <c r="AKN29" s="38"/>
      <c r="AKO29" s="38"/>
      <c r="AKP29" s="38"/>
      <c r="AKQ29" s="38"/>
      <c r="AKR29" s="38"/>
      <c r="AKS29" s="38"/>
      <c r="AKT29" s="38"/>
      <c r="AKU29" s="38"/>
      <c r="AKV29" s="38"/>
      <c r="AKW29" s="38"/>
      <c r="AKX29" s="38"/>
      <c r="AKY29" s="38"/>
      <c r="AKZ29" s="38"/>
      <c r="ALA29" s="38"/>
      <c r="ALB29" s="38"/>
      <c r="ALC29" s="38"/>
      <c r="ALD29" s="38"/>
      <c r="ALE29" s="38"/>
      <c r="ALF29" s="38"/>
      <c r="ALG29" s="38"/>
      <c r="ALH29" s="38"/>
      <c r="ALI29" s="38"/>
      <c r="ALJ29" s="38"/>
      <c r="ALK29" s="38"/>
      <c r="ALL29" s="38"/>
      <c r="ALM29" s="38"/>
      <c r="ALN29" s="38"/>
      <c r="ALO29" s="38"/>
      <c r="ALP29" s="38"/>
      <c r="ALQ29" s="38"/>
      <c r="ALR29" s="38"/>
      <c r="ALS29" s="38"/>
      <c r="ALT29" s="38"/>
      <c r="ALU29" s="38"/>
      <c r="ALV29" s="38"/>
      <c r="ALW29" s="38"/>
      <c r="ALX29" s="38"/>
      <c r="ALY29" s="38"/>
      <c r="ALZ29" s="38"/>
      <c r="AMA29" s="38"/>
      <c r="AMB29" s="38"/>
      <c r="AMC29" s="38"/>
      <c r="AMD29" s="38"/>
      <c r="AME29" s="38"/>
      <c r="AMF29" s="38"/>
      <c r="AMG29" s="38"/>
      <c r="AMH29" s="38"/>
      <c r="AMI29" s="38"/>
      <c r="AMJ29" s="38"/>
      <c r="AMK29" s="38"/>
      <c r="AML29" s="38"/>
      <c r="AMM29" s="38"/>
      <c r="AMN29" s="38"/>
      <c r="AMO29" s="38"/>
      <c r="AMP29" s="38"/>
      <c r="AMQ29" s="38"/>
      <c r="AMR29" s="38"/>
      <c r="AMS29" s="38"/>
      <c r="AMT29" s="38"/>
      <c r="AMU29" s="38"/>
      <c r="AMV29" s="38"/>
      <c r="AMW29" s="38"/>
      <c r="AMX29" s="38"/>
      <c r="AMY29" s="38"/>
      <c r="AMZ29" s="38"/>
      <c r="ANA29" s="38"/>
      <c r="ANB29" s="38"/>
      <c r="ANC29" s="38"/>
      <c r="AND29" s="38"/>
      <c r="ANE29" s="38"/>
      <c r="ANF29" s="38"/>
      <c r="ANG29" s="38"/>
      <c r="ANH29" s="38"/>
      <c r="ANI29" s="38"/>
      <c r="ANJ29" s="38"/>
      <c r="ANK29" s="38"/>
      <c r="ANL29" s="38"/>
    </row>
    <row r="30" spans="1:1052" s="445" customFormat="1" ht="15.75" customHeight="1" outlineLevel="1">
      <c r="A30" s="274"/>
      <c r="B30" s="742"/>
      <c r="C30" s="742"/>
      <c r="D30" s="310"/>
      <c r="E30" s="311"/>
      <c r="F30" s="313"/>
      <c r="G30" s="314"/>
      <c r="H30" s="322"/>
      <c r="I30" s="328" t="str">
        <f t="shared" si="16"/>
        <v/>
      </c>
      <c r="J30" s="96"/>
      <c r="K30" s="419"/>
      <c r="L30" s="262"/>
      <c r="M30" s="440" t="str">
        <f t="shared" si="2"/>
        <v/>
      </c>
      <c r="N30" s="134" t="str">
        <f t="shared" si="17"/>
        <v/>
      </c>
      <c r="O30" s="328" t="str">
        <f t="shared" ref="O30" si="20">IF(N30&lt;&gt;"",N30*$O$6,"")</f>
        <v/>
      </c>
      <c r="P30" s="102"/>
      <c r="Q30" s="441"/>
      <c r="R30" s="442"/>
      <c r="S30" s="443">
        <f>P30*$W$9</f>
        <v>0</v>
      </c>
      <c r="T30" s="102"/>
      <c r="U30" s="441"/>
      <c r="V30" s="442"/>
      <c r="W30" s="469">
        <f>T30*$W$9</f>
        <v>0</v>
      </c>
      <c r="X30" s="475">
        <f t="shared" si="3"/>
        <v>0</v>
      </c>
      <c r="Y30" s="838"/>
      <c r="Z30" s="681"/>
      <c r="AA30" s="444"/>
      <c r="AB30" s="444"/>
      <c r="AC30" s="444"/>
      <c r="AD30" s="444"/>
      <c r="AE30" s="444"/>
      <c r="AF30" s="444"/>
      <c r="AG30" s="444"/>
      <c r="AH30" s="444"/>
      <c r="AI30" s="444"/>
      <c r="AK30" s="446"/>
      <c r="AL30" s="446"/>
      <c r="AM30" s="446"/>
      <c r="AN30" s="446"/>
      <c r="AO30" s="446"/>
      <c r="AP30" s="446"/>
      <c r="AQ30" s="446"/>
      <c r="AR30" s="446"/>
      <c r="AS30" s="446"/>
      <c r="AT30" s="446"/>
      <c r="AU30" s="447"/>
      <c r="AV30" s="447"/>
      <c r="AW30" s="447"/>
      <c r="AX30" s="447"/>
      <c r="AY30" s="447"/>
      <c r="AZ30" s="447"/>
      <c r="BA30" s="447"/>
      <c r="BB30" s="447"/>
      <c r="BC30" s="447"/>
      <c r="BD30" s="447"/>
      <c r="BE30" s="447"/>
      <c r="BF30" s="447"/>
      <c r="BG30" s="447"/>
      <c r="BH30" s="447"/>
      <c r="BI30" s="447"/>
      <c r="BJ30" s="447"/>
      <c r="BK30" s="447"/>
    </row>
    <row r="31" spans="1:1052" ht="15.75" customHeight="1" outlineLevel="1">
      <c r="A31" s="426"/>
      <c r="B31" s="742"/>
      <c r="C31" s="742"/>
      <c r="D31" s="427"/>
      <c r="E31" s="428"/>
      <c r="F31" s="430"/>
      <c r="G31" s="431"/>
      <c r="H31" s="324"/>
      <c r="I31" s="432" t="str">
        <f>IF(G31&gt;0,G31*H31,"")</f>
        <v/>
      </c>
      <c r="J31" s="433"/>
      <c r="K31" s="434"/>
      <c r="L31" s="435"/>
      <c r="M31" s="333" t="str">
        <f t="shared" si="2"/>
        <v/>
      </c>
      <c r="N31" s="286" t="str">
        <f>IF(G31&lt;&gt;"",G31,"")</f>
        <v/>
      </c>
      <c r="O31" s="432" t="str">
        <f t="shared" ref="O31" si="21">IF(N31&lt;&gt;"",N31*$O$7,"")</f>
        <v/>
      </c>
      <c r="P31" s="436"/>
      <c r="Q31" s="437"/>
      <c r="R31" s="438"/>
      <c r="S31" s="439">
        <f>P31*$W$7</f>
        <v>0</v>
      </c>
      <c r="T31" s="436"/>
      <c r="U31" s="437"/>
      <c r="V31" s="438"/>
      <c r="W31" s="470">
        <f>T31*$W$7</f>
        <v>0</v>
      </c>
      <c r="X31" s="475">
        <f t="shared" si="3"/>
        <v>0</v>
      </c>
      <c r="Y31" s="838"/>
      <c r="Z31" s="681"/>
      <c r="AA31"/>
      <c r="AB31"/>
      <c r="AC31"/>
      <c r="AD31"/>
      <c r="AE31"/>
      <c r="AF31"/>
      <c r="AG31"/>
      <c r="AH31"/>
      <c r="AI31"/>
      <c r="AJ31" s="38"/>
      <c r="AK31" s="40"/>
      <c r="AL31" s="40"/>
      <c r="AM31" s="40"/>
      <c r="AN31" s="40"/>
      <c r="AO31" s="40"/>
      <c r="AP31" s="40"/>
      <c r="AQ31" s="40"/>
      <c r="AR31" s="40"/>
      <c r="AS31" s="40"/>
      <c r="AT31" s="40"/>
      <c r="AU31" s="41"/>
      <c r="AV31" s="41"/>
      <c r="AW31" s="41"/>
      <c r="AX31" s="41"/>
      <c r="AY31" s="41"/>
      <c r="AZ31" s="41"/>
      <c r="BA31" s="41"/>
      <c r="BB31" s="41"/>
      <c r="BC31" s="41"/>
      <c r="BD31" s="41"/>
      <c r="BE31" s="41"/>
      <c r="BF31" s="41"/>
      <c r="BG31" s="41"/>
      <c r="BH31" s="41"/>
      <c r="BI31" s="41"/>
      <c r="BJ31" s="41"/>
      <c r="BK31" s="41"/>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c r="IX31" s="38"/>
      <c r="IY31" s="38"/>
      <c r="IZ31" s="38"/>
      <c r="JA31" s="38"/>
      <c r="JB31" s="38"/>
      <c r="JC31" s="38"/>
      <c r="JD31" s="38"/>
      <c r="JE31" s="38"/>
      <c r="JF31" s="38"/>
      <c r="JG31" s="38"/>
      <c r="JH31" s="38"/>
      <c r="JI31" s="38"/>
      <c r="JJ31" s="38"/>
      <c r="JK31" s="38"/>
      <c r="JL31" s="38"/>
      <c r="JM31" s="38"/>
      <c r="JN31" s="38"/>
      <c r="JO31" s="38"/>
      <c r="JP31" s="38"/>
      <c r="JQ31" s="38"/>
      <c r="JR31" s="38"/>
      <c r="JS31" s="38"/>
      <c r="JT31" s="38"/>
      <c r="JU31" s="38"/>
      <c r="JV31" s="38"/>
      <c r="JW31" s="38"/>
      <c r="JX31" s="38"/>
      <c r="JY31" s="38"/>
      <c r="JZ31" s="38"/>
      <c r="KA31" s="38"/>
      <c r="KB31" s="38"/>
      <c r="KC31" s="38"/>
      <c r="KD31" s="38"/>
      <c r="KE31" s="38"/>
      <c r="KF31" s="38"/>
      <c r="KG31" s="38"/>
      <c r="KH31" s="38"/>
      <c r="KI31" s="38"/>
      <c r="KJ31" s="38"/>
      <c r="KK31" s="38"/>
      <c r="KL31" s="38"/>
      <c r="KM31" s="38"/>
      <c r="KN31" s="38"/>
      <c r="KO31" s="38"/>
      <c r="KP31" s="38"/>
      <c r="KQ31" s="38"/>
      <c r="KR31" s="38"/>
      <c r="KS31" s="38"/>
      <c r="KT31" s="38"/>
      <c r="KU31" s="38"/>
      <c r="KV31" s="38"/>
      <c r="KW31" s="38"/>
      <c r="KX31" s="38"/>
      <c r="KY31" s="38"/>
      <c r="KZ31" s="38"/>
      <c r="LA31" s="38"/>
      <c r="LB31" s="38"/>
      <c r="LC31" s="38"/>
      <c r="LD31" s="38"/>
      <c r="LE31" s="38"/>
      <c r="LF31" s="38"/>
      <c r="LG31" s="38"/>
      <c r="LH31" s="38"/>
      <c r="LI31" s="38"/>
      <c r="LJ31" s="38"/>
      <c r="LK31" s="38"/>
      <c r="LL31" s="38"/>
      <c r="LM31" s="38"/>
      <c r="LN31" s="38"/>
      <c r="LO31" s="38"/>
      <c r="LP31" s="38"/>
      <c r="LQ31" s="38"/>
      <c r="LR31" s="38"/>
      <c r="LS31" s="38"/>
      <c r="LT31" s="38"/>
      <c r="LU31" s="38"/>
      <c r="LV31" s="38"/>
      <c r="LW31" s="38"/>
      <c r="LX31" s="38"/>
      <c r="LY31" s="38"/>
      <c r="LZ31" s="38"/>
      <c r="MA31" s="38"/>
      <c r="MB31" s="38"/>
      <c r="MC31" s="38"/>
      <c r="MD31" s="38"/>
      <c r="ME31" s="38"/>
      <c r="MF31" s="38"/>
      <c r="MG31" s="38"/>
      <c r="MH31" s="38"/>
      <c r="MI31" s="38"/>
      <c r="MJ31" s="38"/>
      <c r="MK31" s="38"/>
      <c r="ML31" s="38"/>
      <c r="MM31" s="38"/>
      <c r="MN31" s="38"/>
      <c r="MO31" s="38"/>
      <c r="MP31" s="38"/>
      <c r="MQ31" s="38"/>
      <c r="MR31" s="38"/>
      <c r="MS31" s="38"/>
      <c r="MT31" s="38"/>
      <c r="MU31" s="38"/>
      <c r="MV31" s="38"/>
      <c r="MW31" s="38"/>
      <c r="MX31" s="38"/>
      <c r="MY31" s="38"/>
      <c r="MZ31" s="38"/>
      <c r="NA31" s="38"/>
      <c r="NB31" s="38"/>
      <c r="NC31" s="38"/>
      <c r="ND31" s="38"/>
      <c r="NE31" s="38"/>
      <c r="NF31" s="38"/>
      <c r="NG31" s="38"/>
      <c r="NH31" s="38"/>
      <c r="NI31" s="38"/>
      <c r="NJ31" s="38"/>
      <c r="NK31" s="38"/>
      <c r="NL31" s="38"/>
      <c r="NM31" s="38"/>
      <c r="NN31" s="38"/>
      <c r="NO31" s="38"/>
      <c r="NP31" s="38"/>
      <c r="NQ31" s="38"/>
      <c r="NR31" s="38"/>
      <c r="NS31" s="38"/>
      <c r="NT31" s="38"/>
      <c r="NU31" s="38"/>
      <c r="NV31" s="38"/>
      <c r="NW31" s="38"/>
      <c r="NX31" s="38"/>
      <c r="NY31" s="38"/>
      <c r="NZ31" s="38"/>
      <c r="OA31" s="38"/>
      <c r="OB31" s="38"/>
      <c r="OC31" s="38"/>
      <c r="OD31" s="38"/>
      <c r="OE31" s="38"/>
      <c r="OF31" s="38"/>
      <c r="OG31" s="38"/>
      <c r="OH31" s="38"/>
      <c r="OI31" s="38"/>
      <c r="OJ31" s="38"/>
      <c r="OK31" s="38"/>
      <c r="OL31" s="38"/>
      <c r="OM31" s="38"/>
      <c r="ON31" s="38"/>
      <c r="OO31" s="38"/>
      <c r="OP31" s="38"/>
      <c r="OQ31" s="38"/>
      <c r="OR31" s="38"/>
      <c r="OS31" s="38"/>
      <c r="OT31" s="38"/>
      <c r="OU31" s="38"/>
      <c r="OV31" s="38"/>
      <c r="OW31" s="38"/>
      <c r="OX31" s="38"/>
      <c r="OY31" s="38"/>
      <c r="OZ31" s="38"/>
      <c r="PA31" s="38"/>
      <c r="PB31" s="38"/>
      <c r="PC31" s="38"/>
      <c r="PD31" s="38"/>
      <c r="PE31" s="38"/>
      <c r="PF31" s="38"/>
      <c r="PG31" s="38"/>
      <c r="PH31" s="38"/>
      <c r="PI31" s="38"/>
      <c r="PJ31" s="38"/>
      <c r="PK31" s="38"/>
      <c r="PL31" s="38"/>
      <c r="PM31" s="38"/>
      <c r="PN31" s="38"/>
      <c r="PO31" s="38"/>
      <c r="PP31" s="38"/>
      <c r="PQ31" s="38"/>
      <c r="PR31" s="38"/>
      <c r="PS31" s="38"/>
      <c r="PT31" s="38"/>
      <c r="PU31" s="38"/>
      <c r="PV31" s="38"/>
      <c r="PW31" s="38"/>
      <c r="PX31" s="38"/>
      <c r="PY31" s="38"/>
      <c r="PZ31" s="38"/>
      <c r="QA31" s="38"/>
      <c r="QB31" s="38"/>
      <c r="QC31" s="38"/>
      <c r="QD31" s="38"/>
      <c r="QE31" s="38"/>
      <c r="QF31" s="38"/>
      <c r="QG31" s="38"/>
      <c r="QH31" s="38"/>
      <c r="QI31" s="38"/>
      <c r="QJ31" s="38"/>
      <c r="QK31" s="38"/>
      <c r="QL31" s="38"/>
      <c r="QM31" s="38"/>
      <c r="QN31" s="38"/>
      <c r="QO31" s="38"/>
      <c r="QP31" s="38"/>
      <c r="QQ31" s="38"/>
      <c r="QR31" s="38"/>
      <c r="QS31" s="38"/>
      <c r="QT31" s="38"/>
      <c r="QU31" s="38"/>
      <c r="QV31" s="38"/>
      <c r="QW31" s="38"/>
      <c r="QX31" s="38"/>
      <c r="QY31" s="38"/>
      <c r="QZ31" s="38"/>
      <c r="RA31" s="38"/>
      <c r="RB31" s="38"/>
      <c r="RC31" s="38"/>
      <c r="RD31" s="38"/>
      <c r="RE31" s="38"/>
      <c r="RF31" s="38"/>
      <c r="RG31" s="38"/>
      <c r="RH31" s="38"/>
      <c r="RI31" s="38"/>
      <c r="RJ31" s="38"/>
      <c r="RK31" s="38"/>
      <c r="RL31" s="38"/>
      <c r="RM31" s="38"/>
      <c r="RN31" s="38"/>
      <c r="RO31" s="38"/>
      <c r="RP31" s="38"/>
      <c r="RQ31" s="38"/>
      <c r="RR31" s="38"/>
      <c r="RS31" s="38"/>
      <c r="RT31" s="38"/>
      <c r="RU31" s="38"/>
      <c r="RV31" s="38"/>
      <c r="RW31" s="38"/>
      <c r="RX31" s="38"/>
      <c r="RY31" s="38"/>
      <c r="RZ31" s="38"/>
      <c r="SA31" s="38"/>
      <c r="SB31" s="38"/>
      <c r="SC31" s="38"/>
      <c r="SD31" s="38"/>
      <c r="SE31" s="38"/>
      <c r="SF31" s="38"/>
      <c r="SG31" s="38"/>
      <c r="SH31" s="38"/>
      <c r="SI31" s="38"/>
      <c r="SJ31" s="38"/>
      <c r="SK31" s="38"/>
      <c r="SL31" s="38"/>
      <c r="SM31" s="38"/>
      <c r="SN31" s="38"/>
      <c r="SO31" s="38"/>
      <c r="SP31" s="38"/>
      <c r="SQ31" s="38"/>
      <c r="SR31" s="38"/>
      <c r="SS31" s="38"/>
      <c r="ST31" s="38"/>
      <c r="SU31" s="38"/>
      <c r="SV31" s="38"/>
      <c r="SW31" s="38"/>
      <c r="SX31" s="38"/>
      <c r="SY31" s="38"/>
      <c r="SZ31" s="38"/>
      <c r="TA31" s="38"/>
      <c r="TB31" s="38"/>
      <c r="TC31" s="38"/>
      <c r="TD31" s="38"/>
      <c r="TE31" s="38"/>
      <c r="TF31" s="38"/>
      <c r="TG31" s="38"/>
      <c r="TH31" s="38"/>
      <c r="TI31" s="38"/>
      <c r="TJ31" s="38"/>
      <c r="TK31" s="38"/>
      <c r="TL31" s="38"/>
      <c r="TM31" s="38"/>
      <c r="TN31" s="38"/>
      <c r="TO31" s="38"/>
      <c r="TP31" s="38"/>
      <c r="TQ31" s="38"/>
      <c r="TR31" s="38"/>
      <c r="TS31" s="38"/>
      <c r="TT31" s="38"/>
      <c r="TU31" s="38"/>
      <c r="TV31" s="38"/>
      <c r="TW31" s="38"/>
      <c r="TX31" s="38"/>
      <c r="TY31" s="38"/>
      <c r="TZ31" s="38"/>
      <c r="UA31" s="38"/>
      <c r="UB31" s="38"/>
      <c r="UC31" s="38"/>
      <c r="UD31" s="38"/>
      <c r="UE31" s="38"/>
      <c r="UF31" s="38"/>
      <c r="UG31" s="38"/>
      <c r="UH31" s="38"/>
      <c r="UI31" s="38"/>
      <c r="UJ31" s="38"/>
      <c r="UK31" s="38"/>
      <c r="UL31" s="38"/>
      <c r="UM31" s="38"/>
      <c r="UN31" s="38"/>
      <c r="UO31" s="38"/>
      <c r="UP31" s="38"/>
      <c r="UQ31" s="38"/>
      <c r="UR31" s="38"/>
      <c r="US31" s="38"/>
      <c r="UT31" s="38"/>
      <c r="UU31" s="38"/>
      <c r="UV31" s="38"/>
      <c r="UW31" s="38"/>
      <c r="UX31" s="38"/>
      <c r="UY31" s="38"/>
      <c r="UZ31" s="38"/>
      <c r="VA31" s="38"/>
      <c r="VB31" s="38"/>
      <c r="VC31" s="38"/>
      <c r="VD31" s="38"/>
      <c r="VE31" s="38"/>
      <c r="VF31" s="38"/>
      <c r="VG31" s="38"/>
      <c r="VH31" s="38"/>
      <c r="VI31" s="38"/>
      <c r="VJ31" s="38"/>
      <c r="VK31" s="38"/>
      <c r="VL31" s="38"/>
      <c r="VM31" s="38"/>
      <c r="VN31" s="38"/>
      <c r="VO31" s="38"/>
      <c r="VP31" s="38"/>
      <c r="VQ31" s="38"/>
      <c r="VR31" s="38"/>
      <c r="VS31" s="38"/>
      <c r="VT31" s="38"/>
      <c r="VU31" s="38"/>
      <c r="VV31" s="38"/>
      <c r="VW31" s="38"/>
      <c r="VX31" s="38"/>
      <c r="VY31" s="38"/>
      <c r="VZ31" s="38"/>
      <c r="WA31" s="38"/>
      <c r="WB31" s="38"/>
      <c r="WC31" s="38"/>
      <c r="WD31" s="38"/>
      <c r="WE31" s="38"/>
      <c r="WF31" s="38"/>
      <c r="WG31" s="38"/>
      <c r="WH31" s="38"/>
      <c r="WI31" s="38"/>
      <c r="WJ31" s="38"/>
      <c r="WK31" s="38"/>
      <c r="WL31" s="38"/>
      <c r="WM31" s="38"/>
      <c r="WN31" s="38"/>
      <c r="WO31" s="38"/>
      <c r="WP31" s="38"/>
      <c r="WQ31" s="38"/>
      <c r="WR31" s="38"/>
      <c r="WS31" s="38"/>
      <c r="WT31" s="38"/>
      <c r="WU31" s="38"/>
      <c r="WV31" s="38"/>
      <c r="WW31" s="38"/>
      <c r="WX31" s="38"/>
      <c r="WY31" s="38"/>
      <c r="WZ31" s="38"/>
      <c r="XA31" s="38"/>
      <c r="XB31" s="38"/>
      <c r="XC31" s="38"/>
      <c r="XD31" s="38"/>
      <c r="XE31" s="38"/>
      <c r="XF31" s="38"/>
      <c r="XG31" s="38"/>
      <c r="XH31" s="38"/>
      <c r="XI31" s="38"/>
      <c r="XJ31" s="38"/>
      <c r="XK31" s="38"/>
      <c r="XL31" s="38"/>
      <c r="XM31" s="38"/>
      <c r="XN31" s="38"/>
      <c r="XO31" s="38"/>
      <c r="XP31" s="38"/>
      <c r="XQ31" s="38"/>
      <c r="XR31" s="38"/>
      <c r="XS31" s="38"/>
      <c r="XT31" s="38"/>
      <c r="XU31" s="38"/>
      <c r="XV31" s="38"/>
      <c r="XW31" s="38"/>
      <c r="XX31" s="38"/>
      <c r="XY31" s="38"/>
      <c r="XZ31" s="38"/>
      <c r="YA31" s="38"/>
      <c r="YB31" s="38"/>
      <c r="YC31" s="38"/>
      <c r="YD31" s="38"/>
      <c r="YE31" s="38"/>
      <c r="YF31" s="38"/>
      <c r="YG31" s="38"/>
      <c r="YH31" s="38"/>
      <c r="YI31" s="38"/>
      <c r="YJ31" s="38"/>
      <c r="YK31" s="38"/>
      <c r="YL31" s="38"/>
      <c r="YM31" s="38"/>
      <c r="YN31" s="38"/>
      <c r="YO31" s="38"/>
      <c r="YP31" s="38"/>
      <c r="YQ31" s="38"/>
      <c r="YR31" s="38"/>
      <c r="YS31" s="38"/>
      <c r="YT31" s="38"/>
      <c r="YU31" s="38"/>
      <c r="YV31" s="38"/>
      <c r="YW31" s="38"/>
      <c r="YX31" s="38"/>
      <c r="YY31" s="38"/>
      <c r="YZ31" s="38"/>
      <c r="ZA31" s="38"/>
      <c r="ZB31" s="38"/>
      <c r="ZC31" s="38"/>
      <c r="ZD31" s="38"/>
      <c r="ZE31" s="38"/>
      <c r="ZF31" s="38"/>
      <c r="ZG31" s="38"/>
      <c r="ZH31" s="38"/>
      <c r="ZI31" s="38"/>
      <c r="ZJ31" s="38"/>
      <c r="ZK31" s="38"/>
      <c r="ZL31" s="38"/>
      <c r="ZM31" s="38"/>
      <c r="ZN31" s="38"/>
      <c r="ZO31" s="38"/>
      <c r="ZP31" s="38"/>
      <c r="ZQ31" s="38"/>
      <c r="ZR31" s="38"/>
      <c r="ZS31" s="38"/>
      <c r="ZT31" s="38"/>
      <c r="ZU31" s="38"/>
      <c r="ZV31" s="38"/>
      <c r="ZW31" s="38"/>
      <c r="ZX31" s="38"/>
      <c r="ZY31" s="38"/>
      <c r="ZZ31" s="38"/>
      <c r="AAA31" s="38"/>
      <c r="AAB31" s="38"/>
      <c r="AAC31" s="38"/>
      <c r="AAD31" s="38"/>
      <c r="AAE31" s="38"/>
      <c r="AAF31" s="38"/>
      <c r="AAG31" s="38"/>
      <c r="AAH31" s="38"/>
      <c r="AAI31" s="38"/>
      <c r="AAJ31" s="38"/>
      <c r="AAK31" s="38"/>
      <c r="AAL31" s="38"/>
      <c r="AAM31" s="38"/>
      <c r="AAN31" s="38"/>
      <c r="AAO31" s="38"/>
      <c r="AAP31" s="38"/>
      <c r="AAQ31" s="38"/>
      <c r="AAR31" s="38"/>
      <c r="AAS31" s="38"/>
      <c r="AAT31" s="38"/>
      <c r="AAU31" s="38"/>
      <c r="AAV31" s="38"/>
      <c r="AAW31" s="38"/>
      <c r="AAX31" s="38"/>
      <c r="AAY31" s="38"/>
      <c r="AAZ31" s="38"/>
      <c r="ABA31" s="38"/>
      <c r="ABB31" s="38"/>
      <c r="ABC31" s="38"/>
      <c r="ABD31" s="38"/>
      <c r="ABE31" s="38"/>
      <c r="ABF31" s="38"/>
      <c r="ABG31" s="38"/>
      <c r="ABH31" s="38"/>
      <c r="ABI31" s="38"/>
      <c r="ABJ31" s="38"/>
      <c r="ABK31" s="38"/>
      <c r="ABL31" s="38"/>
      <c r="ABM31" s="38"/>
      <c r="ABN31" s="38"/>
      <c r="ABO31" s="38"/>
      <c r="ABP31" s="38"/>
      <c r="ABQ31" s="38"/>
      <c r="ABR31" s="38"/>
      <c r="ABS31" s="38"/>
      <c r="ABT31" s="38"/>
      <c r="ABU31" s="38"/>
      <c r="ABV31" s="38"/>
      <c r="ABW31" s="38"/>
      <c r="ABX31" s="38"/>
      <c r="ABY31" s="38"/>
      <c r="ABZ31" s="38"/>
      <c r="ACA31" s="38"/>
      <c r="ACB31" s="38"/>
      <c r="ACC31" s="38"/>
      <c r="ACD31" s="38"/>
      <c r="ACE31" s="38"/>
      <c r="ACF31" s="38"/>
      <c r="ACG31" s="38"/>
      <c r="ACH31" s="38"/>
      <c r="ACI31" s="38"/>
      <c r="ACJ31" s="38"/>
      <c r="ACK31" s="38"/>
      <c r="ACL31" s="38"/>
      <c r="ACM31" s="38"/>
      <c r="ACN31" s="38"/>
      <c r="ACO31" s="38"/>
      <c r="ACP31" s="38"/>
      <c r="ACQ31" s="38"/>
      <c r="ACR31" s="38"/>
      <c r="ACS31" s="38"/>
      <c r="ACT31" s="38"/>
      <c r="ACU31" s="38"/>
      <c r="ACV31" s="38"/>
      <c r="ACW31" s="38"/>
      <c r="ACX31" s="38"/>
      <c r="ACY31" s="38"/>
      <c r="ACZ31" s="38"/>
      <c r="ADA31" s="38"/>
      <c r="ADB31" s="38"/>
      <c r="ADC31" s="38"/>
      <c r="ADD31" s="38"/>
      <c r="ADE31" s="38"/>
      <c r="ADF31" s="38"/>
      <c r="ADG31" s="38"/>
      <c r="ADH31" s="38"/>
      <c r="ADI31" s="38"/>
      <c r="ADJ31" s="38"/>
      <c r="ADK31" s="38"/>
      <c r="ADL31" s="38"/>
      <c r="ADM31" s="38"/>
      <c r="ADN31" s="38"/>
      <c r="ADO31" s="38"/>
      <c r="ADP31" s="38"/>
      <c r="ADQ31" s="38"/>
      <c r="ADR31" s="38"/>
      <c r="ADS31" s="38"/>
      <c r="ADT31" s="38"/>
      <c r="ADU31" s="38"/>
      <c r="ADV31" s="38"/>
      <c r="ADW31" s="38"/>
      <c r="ADX31" s="38"/>
      <c r="ADY31" s="38"/>
      <c r="ADZ31" s="38"/>
      <c r="AEA31" s="38"/>
      <c r="AEB31" s="38"/>
      <c r="AEC31" s="38"/>
      <c r="AED31" s="38"/>
      <c r="AEE31" s="38"/>
      <c r="AEF31" s="38"/>
      <c r="AEG31" s="38"/>
      <c r="AEH31" s="38"/>
      <c r="AEI31" s="38"/>
      <c r="AEJ31" s="38"/>
      <c r="AEK31" s="38"/>
      <c r="AEL31" s="38"/>
      <c r="AEM31" s="38"/>
      <c r="AEN31" s="38"/>
      <c r="AEO31" s="38"/>
      <c r="AEP31" s="38"/>
      <c r="AEQ31" s="38"/>
      <c r="AER31" s="38"/>
      <c r="AES31" s="38"/>
      <c r="AET31" s="38"/>
      <c r="AEU31" s="38"/>
      <c r="AEV31" s="38"/>
      <c r="AEW31" s="38"/>
      <c r="AEX31" s="38"/>
      <c r="AEY31" s="38"/>
      <c r="AEZ31" s="38"/>
      <c r="AFA31" s="38"/>
      <c r="AFB31" s="38"/>
      <c r="AFC31" s="38"/>
      <c r="AFD31" s="38"/>
      <c r="AFE31" s="38"/>
      <c r="AFF31" s="38"/>
      <c r="AFG31" s="38"/>
      <c r="AFH31" s="38"/>
      <c r="AFI31" s="38"/>
      <c r="AFJ31" s="38"/>
      <c r="AFK31" s="38"/>
      <c r="AFL31" s="38"/>
      <c r="AFM31" s="38"/>
      <c r="AFN31" s="38"/>
      <c r="AFO31" s="38"/>
      <c r="AFP31" s="38"/>
      <c r="AFQ31" s="38"/>
      <c r="AFR31" s="38"/>
      <c r="AFS31" s="38"/>
      <c r="AFT31" s="38"/>
      <c r="AFU31" s="38"/>
      <c r="AFV31" s="38"/>
      <c r="AFW31" s="38"/>
      <c r="AFX31" s="38"/>
      <c r="AFY31" s="38"/>
      <c r="AFZ31" s="38"/>
      <c r="AGA31" s="38"/>
      <c r="AGB31" s="38"/>
      <c r="AGC31" s="38"/>
      <c r="AGD31" s="38"/>
      <c r="AGE31" s="38"/>
      <c r="AGF31" s="38"/>
      <c r="AGG31" s="38"/>
      <c r="AGH31" s="38"/>
      <c r="AGI31" s="38"/>
      <c r="AGJ31" s="38"/>
      <c r="AGK31" s="38"/>
      <c r="AGL31" s="38"/>
      <c r="AGM31" s="38"/>
      <c r="AGN31" s="38"/>
      <c r="AGO31" s="38"/>
      <c r="AGP31" s="38"/>
      <c r="AGQ31" s="38"/>
      <c r="AGR31" s="38"/>
      <c r="AGS31" s="38"/>
      <c r="AGT31" s="38"/>
      <c r="AGU31" s="38"/>
      <c r="AGV31" s="38"/>
      <c r="AGW31" s="38"/>
      <c r="AGX31" s="38"/>
      <c r="AGY31" s="38"/>
      <c r="AGZ31" s="38"/>
      <c r="AHA31" s="38"/>
      <c r="AHB31" s="38"/>
      <c r="AHC31" s="38"/>
      <c r="AHD31" s="38"/>
      <c r="AHE31" s="38"/>
      <c r="AHF31" s="38"/>
      <c r="AHG31" s="38"/>
      <c r="AHH31" s="38"/>
      <c r="AHI31" s="38"/>
      <c r="AHJ31" s="38"/>
      <c r="AHK31" s="38"/>
      <c r="AHL31" s="38"/>
      <c r="AHM31" s="38"/>
      <c r="AHN31" s="38"/>
      <c r="AHO31" s="38"/>
      <c r="AHP31" s="38"/>
      <c r="AHQ31" s="38"/>
      <c r="AHR31" s="38"/>
      <c r="AHS31" s="38"/>
      <c r="AHT31" s="38"/>
      <c r="AHU31" s="38"/>
      <c r="AHV31" s="38"/>
      <c r="AHW31" s="38"/>
      <c r="AHX31" s="38"/>
      <c r="AHY31" s="38"/>
      <c r="AHZ31" s="38"/>
      <c r="AIA31" s="38"/>
      <c r="AIB31" s="38"/>
      <c r="AIC31" s="38"/>
      <c r="AID31" s="38"/>
      <c r="AIE31" s="38"/>
      <c r="AIF31" s="38"/>
      <c r="AIG31" s="38"/>
      <c r="AIH31" s="38"/>
      <c r="AII31" s="38"/>
      <c r="AIJ31" s="38"/>
      <c r="AIK31" s="38"/>
      <c r="AIL31" s="38"/>
      <c r="AIM31" s="38"/>
      <c r="AIN31" s="38"/>
      <c r="AIO31" s="38"/>
      <c r="AIP31" s="38"/>
      <c r="AIQ31" s="38"/>
      <c r="AIR31" s="38"/>
      <c r="AIS31" s="38"/>
      <c r="AIT31" s="38"/>
      <c r="AIU31" s="38"/>
      <c r="AIV31" s="38"/>
      <c r="AIW31" s="38"/>
      <c r="AIX31" s="38"/>
      <c r="AIY31" s="38"/>
      <c r="AIZ31" s="38"/>
      <c r="AJA31" s="38"/>
      <c r="AJB31" s="38"/>
      <c r="AJC31" s="38"/>
      <c r="AJD31" s="38"/>
      <c r="AJE31" s="38"/>
      <c r="AJF31" s="38"/>
      <c r="AJG31" s="38"/>
      <c r="AJH31" s="38"/>
      <c r="AJI31" s="38"/>
      <c r="AJJ31" s="38"/>
      <c r="AJK31" s="38"/>
      <c r="AJL31" s="38"/>
      <c r="AJM31" s="38"/>
      <c r="AJN31" s="38"/>
      <c r="AJO31" s="38"/>
      <c r="AJP31" s="38"/>
      <c r="AJQ31" s="38"/>
      <c r="AJR31" s="38"/>
      <c r="AJS31" s="38"/>
      <c r="AJT31" s="38"/>
      <c r="AJU31" s="38"/>
      <c r="AJV31" s="38"/>
      <c r="AJW31" s="38"/>
      <c r="AJX31" s="38"/>
      <c r="AJY31" s="38"/>
      <c r="AJZ31" s="38"/>
      <c r="AKA31" s="38"/>
      <c r="AKB31" s="38"/>
      <c r="AKC31" s="38"/>
      <c r="AKD31" s="38"/>
      <c r="AKE31" s="38"/>
      <c r="AKF31" s="38"/>
      <c r="AKG31" s="38"/>
      <c r="AKH31" s="38"/>
      <c r="AKI31" s="38"/>
      <c r="AKJ31" s="38"/>
      <c r="AKK31" s="38"/>
      <c r="AKL31" s="38"/>
      <c r="AKM31" s="38"/>
      <c r="AKN31" s="38"/>
      <c r="AKO31" s="38"/>
      <c r="AKP31" s="38"/>
      <c r="AKQ31" s="38"/>
      <c r="AKR31" s="38"/>
      <c r="AKS31" s="38"/>
      <c r="AKT31" s="38"/>
      <c r="AKU31" s="38"/>
      <c r="AKV31" s="38"/>
      <c r="AKW31" s="38"/>
      <c r="AKX31" s="38"/>
      <c r="AKY31" s="38"/>
      <c r="AKZ31" s="38"/>
      <c r="ALA31" s="38"/>
      <c r="ALB31" s="38"/>
      <c r="ALC31" s="38"/>
      <c r="ALD31" s="38"/>
      <c r="ALE31" s="38"/>
      <c r="ALF31" s="38"/>
      <c r="ALG31" s="38"/>
      <c r="ALH31" s="38"/>
      <c r="ALI31" s="38"/>
      <c r="ALJ31" s="38"/>
      <c r="ALK31" s="38"/>
      <c r="ALL31" s="38"/>
      <c r="ALM31" s="38"/>
      <c r="ALN31" s="38"/>
      <c r="ALO31" s="38"/>
      <c r="ALP31" s="38"/>
      <c r="ALQ31" s="38"/>
      <c r="ALR31" s="38"/>
      <c r="ALS31" s="38"/>
      <c r="ALT31" s="38"/>
      <c r="ALU31" s="38"/>
      <c r="ALV31" s="38"/>
      <c r="ALW31" s="38"/>
      <c r="ALX31" s="38"/>
      <c r="ALY31" s="38"/>
      <c r="ALZ31" s="38"/>
      <c r="AMA31" s="38"/>
      <c r="AMB31" s="38"/>
      <c r="AMC31" s="38"/>
      <c r="AMD31" s="38"/>
      <c r="AME31" s="38"/>
      <c r="AMF31" s="38"/>
      <c r="AMG31" s="38"/>
      <c r="AMH31" s="38"/>
      <c r="AMI31" s="38"/>
      <c r="AMJ31" s="38"/>
      <c r="AMK31" s="38"/>
      <c r="AML31" s="38"/>
      <c r="AMM31" s="38"/>
      <c r="AMN31" s="38"/>
      <c r="AMO31" s="38"/>
      <c r="AMP31" s="38"/>
      <c r="AMQ31" s="38"/>
      <c r="AMR31" s="38"/>
      <c r="AMS31" s="38"/>
      <c r="AMT31" s="38"/>
      <c r="AMU31" s="38"/>
      <c r="AMV31" s="38"/>
      <c r="AMW31" s="38"/>
      <c r="AMX31" s="38"/>
      <c r="AMY31" s="38"/>
      <c r="AMZ31" s="38"/>
      <c r="ANA31" s="38"/>
      <c r="ANB31" s="38"/>
      <c r="ANC31" s="38"/>
      <c r="AND31" s="38"/>
      <c r="ANE31" s="38"/>
      <c r="ANF31" s="38"/>
      <c r="ANG31" s="38"/>
      <c r="ANH31" s="38"/>
      <c r="ANI31" s="38"/>
      <c r="ANJ31" s="38"/>
      <c r="ANK31" s="38"/>
      <c r="ANL31" s="38"/>
    </row>
    <row r="32" spans="1:1052" ht="15" customHeight="1" outlineLevel="1">
      <c r="A32" s="274"/>
      <c r="B32" s="742"/>
      <c r="C32" s="742"/>
      <c r="D32" s="310"/>
      <c r="E32" s="311"/>
      <c r="F32" s="313"/>
      <c r="G32" s="314"/>
      <c r="H32" s="322"/>
      <c r="I32" s="328" t="str">
        <f t="shared" ref="I32:I33" si="22">IF(G32&gt;0,G32*H32,"")</f>
        <v/>
      </c>
      <c r="J32" s="96"/>
      <c r="K32" s="419"/>
      <c r="L32" s="264"/>
      <c r="M32" s="331" t="str">
        <f t="shared" si="2"/>
        <v/>
      </c>
      <c r="N32" s="134" t="str">
        <f t="shared" ref="N32:N33" si="23">IF(G32&lt;&gt;"",G32,"")</f>
        <v/>
      </c>
      <c r="O32" s="328" t="str">
        <f t="shared" ref="O32" si="24">IF(N32&lt;&gt;"",N32*$O$8,"")</f>
        <v/>
      </c>
      <c r="P32" s="102"/>
      <c r="Q32" s="109"/>
      <c r="R32" s="106"/>
      <c r="S32" s="99">
        <f>P32*$W$8</f>
        <v>0</v>
      </c>
      <c r="T32" s="102"/>
      <c r="U32" s="109"/>
      <c r="V32" s="106"/>
      <c r="W32" s="468">
        <f>T32*$W$8</f>
        <v>0</v>
      </c>
      <c r="X32" s="475">
        <f t="shared" si="3"/>
        <v>0</v>
      </c>
      <c r="Y32" s="838"/>
      <c r="Z32" s="681"/>
      <c r="AA32"/>
      <c r="AB32"/>
      <c r="AC32"/>
      <c r="AD32"/>
      <c r="AE32"/>
      <c r="AF32"/>
      <c r="AG32"/>
      <c r="AH32"/>
      <c r="AI32"/>
      <c r="AJ32" s="38"/>
      <c r="AK32" s="40"/>
      <c r="AL32" s="40"/>
      <c r="AM32" s="40"/>
      <c r="AN32" s="40"/>
      <c r="AO32" s="40"/>
      <c r="AP32" s="40"/>
      <c r="AQ32" s="40"/>
      <c r="AR32" s="40"/>
      <c r="AS32" s="40"/>
      <c r="AT32" s="40"/>
      <c r="AU32" s="41"/>
      <c r="AV32" s="41"/>
      <c r="AW32" s="41"/>
      <c r="AX32" s="41"/>
      <c r="AY32" s="41"/>
      <c r="AZ32" s="41"/>
      <c r="BA32" s="41"/>
      <c r="BB32" s="41"/>
      <c r="BC32" s="41"/>
      <c r="BD32" s="41"/>
      <c r="BE32" s="41"/>
      <c r="BF32" s="41"/>
      <c r="BG32" s="41"/>
      <c r="BH32" s="41"/>
      <c r="BI32" s="41"/>
      <c r="BJ32" s="41"/>
      <c r="BK32" s="41"/>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c r="KY32" s="38"/>
      <c r="KZ32" s="38"/>
      <c r="LA32" s="38"/>
      <c r="LB32" s="38"/>
      <c r="LC32" s="38"/>
      <c r="LD32" s="38"/>
      <c r="LE32" s="38"/>
      <c r="LF32" s="38"/>
      <c r="LG32" s="38"/>
      <c r="LH32" s="38"/>
      <c r="LI32" s="38"/>
      <c r="LJ32" s="38"/>
      <c r="LK32" s="38"/>
      <c r="LL32" s="38"/>
      <c r="LM32" s="38"/>
      <c r="LN32" s="38"/>
      <c r="LO32" s="38"/>
      <c r="LP32" s="38"/>
      <c r="LQ32" s="38"/>
      <c r="LR32" s="38"/>
      <c r="LS32" s="38"/>
      <c r="LT32" s="38"/>
      <c r="LU32" s="38"/>
      <c r="LV32" s="38"/>
      <c r="LW32" s="38"/>
      <c r="LX32" s="38"/>
      <c r="LY32" s="38"/>
      <c r="LZ32" s="38"/>
      <c r="MA32" s="38"/>
      <c r="MB32" s="38"/>
      <c r="MC32" s="38"/>
      <c r="MD32" s="38"/>
      <c r="ME32" s="38"/>
      <c r="MF32" s="38"/>
      <c r="MG32" s="38"/>
      <c r="MH32" s="38"/>
      <c r="MI32" s="38"/>
      <c r="MJ32" s="38"/>
      <c r="MK32" s="38"/>
      <c r="ML32" s="38"/>
      <c r="MM32" s="38"/>
      <c r="MN32" s="38"/>
      <c r="MO32" s="38"/>
      <c r="MP32" s="38"/>
      <c r="MQ32" s="38"/>
      <c r="MR32" s="38"/>
      <c r="MS32" s="38"/>
      <c r="MT32" s="38"/>
      <c r="MU32" s="38"/>
      <c r="MV32" s="38"/>
      <c r="MW32" s="38"/>
      <c r="MX32" s="38"/>
      <c r="MY32" s="38"/>
      <c r="MZ32" s="38"/>
      <c r="NA32" s="38"/>
      <c r="NB32" s="38"/>
      <c r="NC32" s="38"/>
      <c r="ND32" s="38"/>
      <c r="NE32" s="38"/>
      <c r="NF32" s="38"/>
      <c r="NG32" s="38"/>
      <c r="NH32" s="38"/>
      <c r="NI32" s="38"/>
      <c r="NJ32" s="38"/>
      <c r="NK32" s="38"/>
      <c r="NL32" s="38"/>
      <c r="NM32" s="38"/>
      <c r="NN32" s="38"/>
      <c r="NO32" s="38"/>
      <c r="NP32" s="38"/>
      <c r="NQ32" s="38"/>
      <c r="NR32" s="38"/>
      <c r="NS32" s="38"/>
      <c r="NT32" s="38"/>
      <c r="NU32" s="38"/>
      <c r="NV32" s="38"/>
      <c r="NW32" s="38"/>
      <c r="NX32" s="38"/>
      <c r="NY32" s="38"/>
      <c r="NZ32" s="38"/>
      <c r="OA32" s="38"/>
      <c r="OB32" s="38"/>
      <c r="OC32" s="38"/>
      <c r="OD32" s="38"/>
      <c r="OE32" s="38"/>
      <c r="OF32" s="38"/>
      <c r="OG32" s="38"/>
      <c r="OH32" s="38"/>
      <c r="OI32" s="38"/>
      <c r="OJ32" s="38"/>
      <c r="OK32" s="38"/>
      <c r="OL32" s="38"/>
      <c r="OM32" s="38"/>
      <c r="ON32" s="38"/>
      <c r="OO32" s="38"/>
      <c r="OP32" s="38"/>
      <c r="OQ32" s="38"/>
      <c r="OR32" s="38"/>
      <c r="OS32" s="38"/>
      <c r="OT32" s="38"/>
      <c r="OU32" s="38"/>
      <c r="OV32" s="38"/>
      <c r="OW32" s="38"/>
      <c r="OX32" s="38"/>
      <c r="OY32" s="38"/>
      <c r="OZ32" s="38"/>
      <c r="PA32" s="38"/>
      <c r="PB32" s="38"/>
      <c r="PC32" s="38"/>
      <c r="PD32" s="38"/>
      <c r="PE32" s="38"/>
      <c r="PF32" s="38"/>
      <c r="PG32" s="38"/>
      <c r="PH32" s="38"/>
      <c r="PI32" s="38"/>
      <c r="PJ32" s="38"/>
      <c r="PK32" s="38"/>
      <c r="PL32" s="38"/>
      <c r="PM32" s="38"/>
      <c r="PN32" s="38"/>
      <c r="PO32" s="38"/>
      <c r="PP32" s="38"/>
      <c r="PQ32" s="38"/>
      <c r="PR32" s="38"/>
      <c r="PS32" s="38"/>
      <c r="PT32" s="38"/>
      <c r="PU32" s="38"/>
      <c r="PV32" s="38"/>
      <c r="PW32" s="38"/>
      <c r="PX32" s="38"/>
      <c r="PY32" s="38"/>
      <c r="PZ32" s="38"/>
      <c r="QA32" s="38"/>
      <c r="QB32" s="38"/>
      <c r="QC32" s="38"/>
      <c r="QD32" s="38"/>
      <c r="QE32" s="38"/>
      <c r="QF32" s="38"/>
      <c r="QG32" s="38"/>
      <c r="QH32" s="38"/>
      <c r="QI32" s="38"/>
      <c r="QJ32" s="38"/>
      <c r="QK32" s="38"/>
      <c r="QL32" s="38"/>
      <c r="QM32" s="38"/>
      <c r="QN32" s="38"/>
      <c r="QO32" s="38"/>
      <c r="QP32" s="38"/>
      <c r="QQ32" s="38"/>
      <c r="QR32" s="38"/>
      <c r="QS32" s="38"/>
      <c r="QT32" s="38"/>
      <c r="QU32" s="38"/>
      <c r="QV32" s="38"/>
      <c r="QW32" s="38"/>
      <c r="QX32" s="38"/>
      <c r="QY32" s="38"/>
      <c r="QZ32" s="38"/>
      <c r="RA32" s="38"/>
      <c r="RB32" s="38"/>
      <c r="RC32" s="38"/>
      <c r="RD32" s="38"/>
      <c r="RE32" s="38"/>
      <c r="RF32" s="38"/>
      <c r="RG32" s="38"/>
      <c r="RH32" s="38"/>
      <c r="RI32" s="38"/>
      <c r="RJ32" s="38"/>
      <c r="RK32" s="38"/>
      <c r="RL32" s="38"/>
      <c r="RM32" s="38"/>
      <c r="RN32" s="38"/>
      <c r="RO32" s="38"/>
      <c r="RP32" s="38"/>
      <c r="RQ32" s="38"/>
      <c r="RR32" s="38"/>
      <c r="RS32" s="38"/>
      <c r="RT32" s="38"/>
      <c r="RU32" s="38"/>
      <c r="RV32" s="38"/>
      <c r="RW32" s="38"/>
      <c r="RX32" s="38"/>
      <c r="RY32" s="38"/>
      <c r="RZ32" s="38"/>
      <c r="SA32" s="38"/>
      <c r="SB32" s="38"/>
      <c r="SC32" s="38"/>
      <c r="SD32" s="38"/>
      <c r="SE32" s="38"/>
      <c r="SF32" s="38"/>
      <c r="SG32" s="38"/>
      <c r="SH32" s="38"/>
      <c r="SI32" s="38"/>
      <c r="SJ32" s="38"/>
      <c r="SK32" s="38"/>
      <c r="SL32" s="38"/>
      <c r="SM32" s="38"/>
      <c r="SN32" s="38"/>
      <c r="SO32" s="38"/>
      <c r="SP32" s="38"/>
      <c r="SQ32" s="38"/>
      <c r="SR32" s="38"/>
      <c r="SS32" s="38"/>
      <c r="ST32" s="38"/>
      <c r="SU32" s="38"/>
      <c r="SV32" s="38"/>
      <c r="SW32" s="38"/>
      <c r="SX32" s="38"/>
      <c r="SY32" s="38"/>
      <c r="SZ32" s="38"/>
      <c r="TA32" s="38"/>
      <c r="TB32" s="38"/>
      <c r="TC32" s="38"/>
      <c r="TD32" s="38"/>
      <c r="TE32" s="38"/>
      <c r="TF32" s="38"/>
      <c r="TG32" s="38"/>
      <c r="TH32" s="38"/>
      <c r="TI32" s="38"/>
      <c r="TJ32" s="38"/>
      <c r="TK32" s="38"/>
      <c r="TL32" s="38"/>
      <c r="TM32" s="38"/>
      <c r="TN32" s="38"/>
      <c r="TO32" s="38"/>
      <c r="TP32" s="38"/>
      <c r="TQ32" s="38"/>
      <c r="TR32" s="38"/>
      <c r="TS32" s="38"/>
      <c r="TT32" s="38"/>
      <c r="TU32" s="38"/>
      <c r="TV32" s="38"/>
      <c r="TW32" s="38"/>
      <c r="TX32" s="38"/>
      <c r="TY32" s="38"/>
      <c r="TZ32" s="38"/>
      <c r="UA32" s="38"/>
      <c r="UB32" s="38"/>
      <c r="UC32" s="38"/>
      <c r="UD32" s="38"/>
      <c r="UE32" s="38"/>
      <c r="UF32" s="38"/>
      <c r="UG32" s="38"/>
      <c r="UH32" s="38"/>
      <c r="UI32" s="38"/>
      <c r="UJ32" s="38"/>
      <c r="UK32" s="38"/>
      <c r="UL32" s="38"/>
      <c r="UM32" s="38"/>
      <c r="UN32" s="38"/>
      <c r="UO32" s="38"/>
      <c r="UP32" s="38"/>
      <c r="UQ32" s="38"/>
      <c r="UR32" s="38"/>
      <c r="US32" s="38"/>
      <c r="UT32" s="38"/>
      <c r="UU32" s="38"/>
      <c r="UV32" s="38"/>
      <c r="UW32" s="38"/>
      <c r="UX32" s="38"/>
      <c r="UY32" s="38"/>
      <c r="UZ32" s="38"/>
      <c r="VA32" s="38"/>
      <c r="VB32" s="38"/>
      <c r="VC32" s="38"/>
      <c r="VD32" s="38"/>
      <c r="VE32" s="38"/>
      <c r="VF32" s="38"/>
      <c r="VG32" s="38"/>
      <c r="VH32" s="38"/>
      <c r="VI32" s="38"/>
      <c r="VJ32" s="38"/>
      <c r="VK32" s="38"/>
      <c r="VL32" s="38"/>
      <c r="VM32" s="38"/>
      <c r="VN32" s="38"/>
      <c r="VO32" s="38"/>
      <c r="VP32" s="38"/>
      <c r="VQ32" s="38"/>
      <c r="VR32" s="38"/>
      <c r="VS32" s="38"/>
      <c r="VT32" s="38"/>
      <c r="VU32" s="38"/>
      <c r="VV32" s="38"/>
      <c r="VW32" s="38"/>
      <c r="VX32" s="38"/>
      <c r="VY32" s="38"/>
      <c r="VZ32" s="38"/>
      <c r="WA32" s="38"/>
      <c r="WB32" s="38"/>
      <c r="WC32" s="38"/>
      <c r="WD32" s="38"/>
      <c r="WE32" s="38"/>
      <c r="WF32" s="38"/>
      <c r="WG32" s="38"/>
      <c r="WH32" s="38"/>
      <c r="WI32" s="38"/>
      <c r="WJ32" s="38"/>
      <c r="WK32" s="38"/>
      <c r="WL32" s="38"/>
      <c r="WM32" s="38"/>
      <c r="WN32" s="38"/>
      <c r="WO32" s="38"/>
      <c r="WP32" s="38"/>
      <c r="WQ32" s="38"/>
      <c r="WR32" s="38"/>
      <c r="WS32" s="38"/>
      <c r="WT32" s="38"/>
      <c r="WU32" s="38"/>
      <c r="WV32" s="38"/>
      <c r="WW32" s="38"/>
      <c r="WX32" s="38"/>
      <c r="WY32" s="38"/>
      <c r="WZ32" s="38"/>
      <c r="XA32" s="38"/>
      <c r="XB32" s="38"/>
      <c r="XC32" s="38"/>
      <c r="XD32" s="38"/>
      <c r="XE32" s="38"/>
      <c r="XF32" s="38"/>
      <c r="XG32" s="38"/>
      <c r="XH32" s="38"/>
      <c r="XI32" s="38"/>
      <c r="XJ32" s="38"/>
      <c r="XK32" s="38"/>
      <c r="XL32" s="38"/>
      <c r="XM32" s="38"/>
      <c r="XN32" s="38"/>
      <c r="XO32" s="38"/>
      <c r="XP32" s="38"/>
      <c r="XQ32" s="38"/>
      <c r="XR32" s="38"/>
      <c r="XS32" s="38"/>
      <c r="XT32" s="38"/>
      <c r="XU32" s="38"/>
      <c r="XV32" s="38"/>
      <c r="XW32" s="38"/>
      <c r="XX32" s="38"/>
      <c r="XY32" s="38"/>
      <c r="XZ32" s="38"/>
      <c r="YA32" s="38"/>
      <c r="YB32" s="38"/>
      <c r="YC32" s="38"/>
      <c r="YD32" s="38"/>
      <c r="YE32" s="38"/>
      <c r="YF32" s="38"/>
      <c r="YG32" s="38"/>
      <c r="YH32" s="38"/>
      <c r="YI32" s="38"/>
      <c r="YJ32" s="38"/>
      <c r="YK32" s="38"/>
      <c r="YL32" s="38"/>
      <c r="YM32" s="38"/>
      <c r="YN32" s="38"/>
      <c r="YO32" s="38"/>
      <c r="YP32" s="38"/>
      <c r="YQ32" s="38"/>
      <c r="YR32" s="38"/>
      <c r="YS32" s="38"/>
      <c r="YT32" s="38"/>
      <c r="YU32" s="38"/>
      <c r="YV32" s="38"/>
      <c r="YW32" s="38"/>
      <c r="YX32" s="38"/>
      <c r="YY32" s="38"/>
      <c r="YZ32" s="38"/>
      <c r="ZA32" s="38"/>
      <c r="ZB32" s="38"/>
      <c r="ZC32" s="38"/>
      <c r="ZD32" s="38"/>
      <c r="ZE32" s="38"/>
      <c r="ZF32" s="38"/>
      <c r="ZG32" s="38"/>
      <c r="ZH32" s="38"/>
      <c r="ZI32" s="38"/>
      <c r="ZJ32" s="38"/>
      <c r="ZK32" s="38"/>
      <c r="ZL32" s="38"/>
      <c r="ZM32" s="38"/>
      <c r="ZN32" s="38"/>
      <c r="ZO32" s="38"/>
      <c r="ZP32" s="38"/>
      <c r="ZQ32" s="38"/>
      <c r="ZR32" s="38"/>
      <c r="ZS32" s="38"/>
      <c r="ZT32" s="38"/>
      <c r="ZU32" s="38"/>
      <c r="ZV32" s="38"/>
      <c r="ZW32" s="38"/>
      <c r="ZX32" s="38"/>
      <c r="ZY32" s="38"/>
      <c r="ZZ32" s="38"/>
      <c r="AAA32" s="38"/>
      <c r="AAB32" s="38"/>
      <c r="AAC32" s="38"/>
      <c r="AAD32" s="38"/>
      <c r="AAE32" s="38"/>
      <c r="AAF32" s="38"/>
      <c r="AAG32" s="38"/>
      <c r="AAH32" s="38"/>
      <c r="AAI32" s="38"/>
      <c r="AAJ32" s="38"/>
      <c r="AAK32" s="38"/>
      <c r="AAL32" s="38"/>
      <c r="AAM32" s="38"/>
      <c r="AAN32" s="38"/>
      <c r="AAO32" s="38"/>
      <c r="AAP32" s="38"/>
      <c r="AAQ32" s="38"/>
      <c r="AAR32" s="38"/>
      <c r="AAS32" s="38"/>
      <c r="AAT32" s="38"/>
      <c r="AAU32" s="38"/>
      <c r="AAV32" s="38"/>
      <c r="AAW32" s="38"/>
      <c r="AAX32" s="38"/>
      <c r="AAY32" s="38"/>
      <c r="AAZ32" s="38"/>
      <c r="ABA32" s="38"/>
      <c r="ABB32" s="38"/>
      <c r="ABC32" s="38"/>
      <c r="ABD32" s="38"/>
      <c r="ABE32" s="38"/>
      <c r="ABF32" s="38"/>
      <c r="ABG32" s="38"/>
      <c r="ABH32" s="38"/>
      <c r="ABI32" s="38"/>
      <c r="ABJ32" s="38"/>
      <c r="ABK32" s="38"/>
      <c r="ABL32" s="38"/>
      <c r="ABM32" s="38"/>
      <c r="ABN32" s="38"/>
      <c r="ABO32" s="38"/>
      <c r="ABP32" s="38"/>
      <c r="ABQ32" s="38"/>
      <c r="ABR32" s="38"/>
      <c r="ABS32" s="38"/>
      <c r="ABT32" s="38"/>
      <c r="ABU32" s="38"/>
      <c r="ABV32" s="38"/>
      <c r="ABW32" s="38"/>
      <c r="ABX32" s="38"/>
      <c r="ABY32" s="38"/>
      <c r="ABZ32" s="38"/>
      <c r="ACA32" s="38"/>
      <c r="ACB32" s="38"/>
      <c r="ACC32" s="38"/>
      <c r="ACD32" s="38"/>
      <c r="ACE32" s="38"/>
      <c r="ACF32" s="38"/>
      <c r="ACG32" s="38"/>
      <c r="ACH32" s="38"/>
      <c r="ACI32" s="38"/>
      <c r="ACJ32" s="38"/>
      <c r="ACK32" s="38"/>
      <c r="ACL32" s="38"/>
      <c r="ACM32" s="38"/>
      <c r="ACN32" s="38"/>
      <c r="ACO32" s="38"/>
      <c r="ACP32" s="38"/>
      <c r="ACQ32" s="38"/>
      <c r="ACR32" s="38"/>
      <c r="ACS32" s="38"/>
      <c r="ACT32" s="38"/>
      <c r="ACU32" s="38"/>
      <c r="ACV32" s="38"/>
      <c r="ACW32" s="38"/>
      <c r="ACX32" s="38"/>
      <c r="ACY32" s="38"/>
      <c r="ACZ32" s="38"/>
      <c r="ADA32" s="38"/>
      <c r="ADB32" s="38"/>
      <c r="ADC32" s="38"/>
      <c r="ADD32" s="38"/>
      <c r="ADE32" s="38"/>
      <c r="ADF32" s="38"/>
      <c r="ADG32" s="38"/>
      <c r="ADH32" s="38"/>
      <c r="ADI32" s="38"/>
      <c r="ADJ32" s="38"/>
      <c r="ADK32" s="38"/>
      <c r="ADL32" s="38"/>
      <c r="ADM32" s="38"/>
      <c r="ADN32" s="38"/>
      <c r="ADO32" s="38"/>
      <c r="ADP32" s="38"/>
      <c r="ADQ32" s="38"/>
      <c r="ADR32" s="38"/>
      <c r="ADS32" s="38"/>
      <c r="ADT32" s="38"/>
      <c r="ADU32" s="38"/>
      <c r="ADV32" s="38"/>
      <c r="ADW32" s="38"/>
      <c r="ADX32" s="38"/>
      <c r="ADY32" s="38"/>
      <c r="ADZ32" s="38"/>
      <c r="AEA32" s="38"/>
      <c r="AEB32" s="38"/>
      <c r="AEC32" s="38"/>
      <c r="AED32" s="38"/>
      <c r="AEE32" s="38"/>
      <c r="AEF32" s="38"/>
      <c r="AEG32" s="38"/>
      <c r="AEH32" s="38"/>
      <c r="AEI32" s="38"/>
      <c r="AEJ32" s="38"/>
      <c r="AEK32" s="38"/>
      <c r="AEL32" s="38"/>
      <c r="AEM32" s="38"/>
      <c r="AEN32" s="38"/>
      <c r="AEO32" s="38"/>
      <c r="AEP32" s="38"/>
      <c r="AEQ32" s="38"/>
      <c r="AER32" s="38"/>
      <c r="AES32" s="38"/>
      <c r="AET32" s="38"/>
      <c r="AEU32" s="38"/>
      <c r="AEV32" s="38"/>
      <c r="AEW32" s="38"/>
      <c r="AEX32" s="38"/>
      <c r="AEY32" s="38"/>
      <c r="AEZ32" s="38"/>
      <c r="AFA32" s="38"/>
      <c r="AFB32" s="38"/>
      <c r="AFC32" s="38"/>
      <c r="AFD32" s="38"/>
      <c r="AFE32" s="38"/>
      <c r="AFF32" s="38"/>
      <c r="AFG32" s="38"/>
      <c r="AFH32" s="38"/>
      <c r="AFI32" s="38"/>
      <c r="AFJ32" s="38"/>
      <c r="AFK32" s="38"/>
      <c r="AFL32" s="38"/>
      <c r="AFM32" s="38"/>
      <c r="AFN32" s="38"/>
      <c r="AFO32" s="38"/>
      <c r="AFP32" s="38"/>
      <c r="AFQ32" s="38"/>
      <c r="AFR32" s="38"/>
      <c r="AFS32" s="38"/>
      <c r="AFT32" s="38"/>
      <c r="AFU32" s="38"/>
      <c r="AFV32" s="38"/>
      <c r="AFW32" s="38"/>
      <c r="AFX32" s="38"/>
      <c r="AFY32" s="38"/>
      <c r="AFZ32" s="38"/>
      <c r="AGA32" s="38"/>
      <c r="AGB32" s="38"/>
      <c r="AGC32" s="38"/>
      <c r="AGD32" s="38"/>
      <c r="AGE32" s="38"/>
      <c r="AGF32" s="38"/>
      <c r="AGG32" s="38"/>
      <c r="AGH32" s="38"/>
      <c r="AGI32" s="38"/>
      <c r="AGJ32" s="38"/>
      <c r="AGK32" s="38"/>
      <c r="AGL32" s="38"/>
      <c r="AGM32" s="38"/>
      <c r="AGN32" s="38"/>
      <c r="AGO32" s="38"/>
      <c r="AGP32" s="38"/>
      <c r="AGQ32" s="38"/>
      <c r="AGR32" s="38"/>
      <c r="AGS32" s="38"/>
      <c r="AGT32" s="38"/>
      <c r="AGU32" s="38"/>
      <c r="AGV32" s="38"/>
      <c r="AGW32" s="38"/>
      <c r="AGX32" s="38"/>
      <c r="AGY32" s="38"/>
      <c r="AGZ32" s="38"/>
      <c r="AHA32" s="38"/>
      <c r="AHB32" s="38"/>
      <c r="AHC32" s="38"/>
      <c r="AHD32" s="38"/>
      <c r="AHE32" s="38"/>
      <c r="AHF32" s="38"/>
      <c r="AHG32" s="38"/>
      <c r="AHH32" s="38"/>
      <c r="AHI32" s="38"/>
      <c r="AHJ32" s="38"/>
      <c r="AHK32" s="38"/>
      <c r="AHL32" s="38"/>
      <c r="AHM32" s="38"/>
      <c r="AHN32" s="38"/>
      <c r="AHO32" s="38"/>
      <c r="AHP32" s="38"/>
      <c r="AHQ32" s="38"/>
      <c r="AHR32" s="38"/>
      <c r="AHS32" s="38"/>
      <c r="AHT32" s="38"/>
      <c r="AHU32" s="38"/>
      <c r="AHV32" s="38"/>
      <c r="AHW32" s="38"/>
      <c r="AHX32" s="38"/>
      <c r="AHY32" s="38"/>
      <c r="AHZ32" s="38"/>
      <c r="AIA32" s="38"/>
      <c r="AIB32" s="38"/>
      <c r="AIC32" s="38"/>
      <c r="AID32" s="38"/>
      <c r="AIE32" s="38"/>
      <c r="AIF32" s="38"/>
      <c r="AIG32" s="38"/>
      <c r="AIH32" s="38"/>
      <c r="AII32" s="38"/>
      <c r="AIJ32" s="38"/>
      <c r="AIK32" s="38"/>
      <c r="AIL32" s="38"/>
      <c r="AIM32" s="38"/>
      <c r="AIN32" s="38"/>
      <c r="AIO32" s="38"/>
      <c r="AIP32" s="38"/>
      <c r="AIQ32" s="38"/>
      <c r="AIR32" s="38"/>
      <c r="AIS32" s="38"/>
      <c r="AIT32" s="38"/>
      <c r="AIU32" s="38"/>
      <c r="AIV32" s="38"/>
      <c r="AIW32" s="38"/>
      <c r="AIX32" s="38"/>
      <c r="AIY32" s="38"/>
      <c r="AIZ32" s="38"/>
      <c r="AJA32" s="38"/>
      <c r="AJB32" s="38"/>
      <c r="AJC32" s="38"/>
      <c r="AJD32" s="38"/>
      <c r="AJE32" s="38"/>
      <c r="AJF32" s="38"/>
      <c r="AJG32" s="38"/>
      <c r="AJH32" s="38"/>
      <c r="AJI32" s="38"/>
      <c r="AJJ32" s="38"/>
      <c r="AJK32" s="38"/>
      <c r="AJL32" s="38"/>
      <c r="AJM32" s="38"/>
      <c r="AJN32" s="38"/>
      <c r="AJO32" s="38"/>
      <c r="AJP32" s="38"/>
      <c r="AJQ32" s="38"/>
      <c r="AJR32" s="38"/>
      <c r="AJS32" s="38"/>
      <c r="AJT32" s="38"/>
      <c r="AJU32" s="38"/>
      <c r="AJV32" s="38"/>
      <c r="AJW32" s="38"/>
      <c r="AJX32" s="38"/>
      <c r="AJY32" s="38"/>
      <c r="AJZ32" s="38"/>
      <c r="AKA32" s="38"/>
      <c r="AKB32" s="38"/>
      <c r="AKC32" s="38"/>
      <c r="AKD32" s="38"/>
      <c r="AKE32" s="38"/>
      <c r="AKF32" s="38"/>
      <c r="AKG32" s="38"/>
      <c r="AKH32" s="38"/>
      <c r="AKI32" s="38"/>
      <c r="AKJ32" s="38"/>
      <c r="AKK32" s="38"/>
      <c r="AKL32" s="38"/>
      <c r="AKM32" s="38"/>
      <c r="AKN32" s="38"/>
      <c r="AKO32" s="38"/>
      <c r="AKP32" s="38"/>
      <c r="AKQ32" s="38"/>
      <c r="AKR32" s="38"/>
      <c r="AKS32" s="38"/>
      <c r="AKT32" s="38"/>
      <c r="AKU32" s="38"/>
      <c r="AKV32" s="38"/>
      <c r="AKW32" s="38"/>
      <c r="AKX32" s="38"/>
      <c r="AKY32" s="38"/>
      <c r="AKZ32" s="38"/>
      <c r="ALA32" s="38"/>
      <c r="ALB32" s="38"/>
      <c r="ALC32" s="38"/>
      <c r="ALD32" s="38"/>
      <c r="ALE32" s="38"/>
      <c r="ALF32" s="38"/>
      <c r="ALG32" s="38"/>
      <c r="ALH32" s="38"/>
      <c r="ALI32" s="38"/>
      <c r="ALJ32" s="38"/>
      <c r="ALK32" s="38"/>
      <c r="ALL32" s="38"/>
      <c r="ALM32" s="38"/>
      <c r="ALN32" s="38"/>
      <c r="ALO32" s="38"/>
      <c r="ALP32" s="38"/>
      <c r="ALQ32" s="38"/>
      <c r="ALR32" s="38"/>
      <c r="ALS32" s="38"/>
      <c r="ALT32" s="38"/>
      <c r="ALU32" s="38"/>
      <c r="ALV32" s="38"/>
      <c r="ALW32" s="38"/>
      <c r="ALX32" s="38"/>
      <c r="ALY32" s="38"/>
      <c r="ALZ32" s="38"/>
      <c r="AMA32" s="38"/>
      <c r="AMB32" s="38"/>
      <c r="AMC32" s="38"/>
      <c r="AMD32" s="38"/>
      <c r="AME32" s="38"/>
      <c r="AMF32" s="38"/>
      <c r="AMG32" s="38"/>
      <c r="AMH32" s="38"/>
      <c r="AMI32" s="38"/>
      <c r="AMJ32" s="38"/>
      <c r="AMK32" s="38"/>
      <c r="AML32" s="38"/>
      <c r="AMM32" s="38"/>
      <c r="AMN32" s="38"/>
      <c r="AMO32" s="38"/>
      <c r="AMP32" s="38"/>
      <c r="AMQ32" s="38"/>
      <c r="AMR32" s="38"/>
      <c r="AMS32" s="38"/>
      <c r="AMT32" s="38"/>
      <c r="AMU32" s="38"/>
      <c r="AMV32" s="38"/>
      <c r="AMW32" s="38"/>
      <c r="AMX32" s="38"/>
      <c r="AMY32" s="38"/>
      <c r="AMZ32" s="38"/>
      <c r="ANA32" s="38"/>
      <c r="ANB32" s="38"/>
      <c r="ANC32" s="38"/>
      <c r="AND32" s="38"/>
      <c r="ANE32" s="38"/>
      <c r="ANF32" s="38"/>
      <c r="ANG32" s="38"/>
      <c r="ANH32" s="38"/>
      <c r="ANI32" s="38"/>
      <c r="ANJ32" s="38"/>
      <c r="ANK32" s="38"/>
      <c r="ANL32" s="38"/>
    </row>
    <row r="33" spans="1:1052" s="90" customFormat="1" ht="15.75" customHeight="1" outlineLevel="1" thickBot="1">
      <c r="A33" s="275"/>
      <c r="B33" s="743"/>
      <c r="C33" s="743"/>
      <c r="D33" s="317"/>
      <c r="E33" s="315"/>
      <c r="F33" s="319"/>
      <c r="G33" s="320"/>
      <c r="H33" s="323"/>
      <c r="I33" s="329" t="str">
        <f t="shared" si="22"/>
        <v/>
      </c>
      <c r="J33" s="96"/>
      <c r="K33" s="419"/>
      <c r="L33" s="262"/>
      <c r="M33" s="332" t="str">
        <f t="shared" si="2"/>
        <v/>
      </c>
      <c r="N33" s="325" t="str">
        <f t="shared" si="23"/>
        <v/>
      </c>
      <c r="O33" s="329" t="str">
        <f t="shared" ref="O33" si="25">IF(N33&lt;&gt;"",N33*$O$9,"")</f>
        <v/>
      </c>
      <c r="P33" s="102"/>
      <c r="Q33" s="110"/>
      <c r="R33" s="107"/>
      <c r="S33" s="100">
        <f>P33*$W$9</f>
        <v>0</v>
      </c>
      <c r="T33" s="102"/>
      <c r="U33" s="110"/>
      <c r="V33" s="107"/>
      <c r="W33" s="471">
        <f>T33*$W$9</f>
        <v>0</v>
      </c>
      <c r="X33" s="476">
        <f t="shared" si="3"/>
        <v>0</v>
      </c>
      <c r="Y33" s="839"/>
      <c r="Z33" s="682"/>
      <c r="AA33"/>
      <c r="AB33"/>
      <c r="AC33"/>
      <c r="AD33"/>
      <c r="AE33"/>
      <c r="AF33"/>
      <c r="AG33"/>
      <c r="AH33"/>
      <c r="AI33"/>
      <c r="AK33" s="40"/>
      <c r="AL33" s="40"/>
      <c r="AM33" s="40"/>
      <c r="AN33" s="40"/>
      <c r="AO33" s="40"/>
      <c r="AP33" s="40"/>
      <c r="AQ33" s="40"/>
      <c r="AR33" s="40"/>
      <c r="AS33" s="40"/>
      <c r="AT33" s="40"/>
      <c r="AU33" s="91"/>
      <c r="AV33" s="91"/>
      <c r="AW33" s="91"/>
      <c r="AX33" s="91"/>
      <c r="AY33" s="91"/>
      <c r="AZ33" s="91"/>
      <c r="BA33" s="91"/>
      <c r="BB33" s="91"/>
      <c r="BC33" s="91"/>
      <c r="BD33" s="91"/>
      <c r="BE33" s="91"/>
      <c r="BF33" s="91"/>
      <c r="BG33" s="91"/>
      <c r="BH33" s="91"/>
      <c r="BI33" s="91"/>
      <c r="BJ33" s="91"/>
      <c r="BK33" s="91"/>
    </row>
    <row r="34" spans="1:1052" ht="15" customHeight="1" outlineLevel="1">
      <c r="A34" s="273"/>
      <c r="B34" s="741"/>
      <c r="C34" s="741"/>
      <c r="D34" s="305"/>
      <c r="E34" s="306"/>
      <c r="F34" s="308"/>
      <c r="G34" s="309"/>
      <c r="H34" s="324"/>
      <c r="I34" s="327" t="str">
        <f t="shared" si="12"/>
        <v/>
      </c>
      <c r="J34" s="265"/>
      <c r="K34" s="418"/>
      <c r="L34" s="263"/>
      <c r="M34" s="333" t="str">
        <f t="shared" si="2"/>
        <v/>
      </c>
      <c r="N34" s="286" t="str">
        <f t="shared" si="13"/>
        <v/>
      </c>
      <c r="O34" s="327" t="str">
        <f t="shared" ref="O34" si="26">IF(N34&lt;&gt;"",N34*$O$4,"")</f>
        <v/>
      </c>
      <c r="P34" s="101"/>
      <c r="Q34" s="108"/>
      <c r="R34" s="105"/>
      <c r="S34" s="287">
        <f>P34*$W$7</f>
        <v>0</v>
      </c>
      <c r="T34" s="101"/>
      <c r="U34" s="108"/>
      <c r="V34" s="105"/>
      <c r="W34" s="467">
        <f>T34*$W$7</f>
        <v>0</v>
      </c>
      <c r="X34" s="474">
        <f t="shared" si="3"/>
        <v>0</v>
      </c>
      <c r="Y34" s="837">
        <f>SUM(I34:I39,O34:O39,M34:M39,S34:S39,W34:W39)</f>
        <v>0</v>
      </c>
      <c r="Z34" s="680"/>
      <c r="AA34"/>
      <c r="AB34"/>
      <c r="AC34"/>
      <c r="AD34"/>
      <c r="AE34"/>
      <c r="AF34"/>
      <c r="AG34"/>
      <c r="AH34"/>
      <c r="AI34"/>
      <c r="AJ34" s="38"/>
      <c r="AK34" s="40"/>
      <c r="AL34" s="40"/>
      <c r="AM34" s="40"/>
      <c r="AN34" s="40"/>
      <c r="AO34" s="40"/>
      <c r="AP34" s="40"/>
      <c r="AQ34" s="40"/>
      <c r="AR34" s="40"/>
      <c r="AS34" s="40"/>
      <c r="AT34" s="40"/>
      <c r="AU34" s="41"/>
      <c r="AV34" s="41"/>
      <c r="AW34" s="41"/>
      <c r="AX34" s="41"/>
      <c r="AY34" s="41"/>
      <c r="AZ34" s="41"/>
      <c r="BA34" s="41"/>
      <c r="BB34" s="41"/>
      <c r="BC34" s="41"/>
      <c r="BD34" s="41"/>
      <c r="BE34" s="41"/>
      <c r="BF34" s="41"/>
      <c r="BG34" s="41"/>
      <c r="BH34" s="41"/>
      <c r="BI34" s="41"/>
      <c r="BJ34" s="41"/>
      <c r="BK34" s="41"/>
      <c r="BL34" s="38"/>
      <c r="BM34" s="38"/>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c r="IX34" s="38"/>
      <c r="IY34" s="38"/>
      <c r="IZ34" s="38"/>
      <c r="JA34" s="38"/>
      <c r="JB34" s="38"/>
      <c r="JC34" s="38"/>
      <c r="JD34" s="38"/>
      <c r="JE34" s="38"/>
      <c r="JF34" s="38"/>
      <c r="JG34" s="38"/>
      <c r="JH34" s="38"/>
      <c r="JI34" s="38"/>
      <c r="JJ34" s="38"/>
      <c r="JK34" s="38"/>
      <c r="JL34" s="38"/>
      <c r="JM34" s="38"/>
      <c r="JN34" s="38"/>
      <c r="JO34" s="38"/>
      <c r="JP34" s="38"/>
      <c r="JQ34" s="38"/>
      <c r="JR34" s="38"/>
      <c r="JS34" s="38"/>
      <c r="JT34" s="38"/>
      <c r="JU34" s="38"/>
      <c r="JV34" s="38"/>
      <c r="JW34" s="38"/>
      <c r="JX34" s="38"/>
      <c r="JY34" s="38"/>
      <c r="JZ34" s="38"/>
      <c r="KA34" s="38"/>
      <c r="KB34" s="38"/>
      <c r="KC34" s="38"/>
      <c r="KD34" s="38"/>
      <c r="KE34" s="38"/>
      <c r="KF34" s="38"/>
      <c r="KG34" s="38"/>
      <c r="KH34" s="38"/>
      <c r="KI34" s="38"/>
      <c r="KJ34" s="38"/>
      <c r="KK34" s="38"/>
      <c r="KL34" s="38"/>
      <c r="KM34" s="38"/>
      <c r="KN34" s="38"/>
      <c r="KO34" s="38"/>
      <c r="KP34" s="38"/>
      <c r="KQ34" s="38"/>
      <c r="KR34" s="38"/>
      <c r="KS34" s="38"/>
      <c r="KT34" s="38"/>
      <c r="KU34" s="38"/>
      <c r="KV34" s="38"/>
      <c r="KW34" s="38"/>
      <c r="KX34" s="38"/>
      <c r="KY34" s="38"/>
      <c r="KZ34" s="38"/>
      <c r="LA34" s="38"/>
      <c r="LB34" s="38"/>
      <c r="LC34" s="38"/>
      <c r="LD34" s="38"/>
      <c r="LE34" s="38"/>
      <c r="LF34" s="38"/>
      <c r="LG34" s="38"/>
      <c r="LH34" s="38"/>
      <c r="LI34" s="38"/>
      <c r="LJ34" s="38"/>
      <c r="LK34" s="38"/>
      <c r="LL34" s="38"/>
      <c r="LM34" s="38"/>
      <c r="LN34" s="38"/>
      <c r="LO34" s="38"/>
      <c r="LP34" s="38"/>
      <c r="LQ34" s="38"/>
      <c r="LR34" s="38"/>
      <c r="LS34" s="38"/>
      <c r="LT34" s="38"/>
      <c r="LU34" s="38"/>
      <c r="LV34" s="38"/>
      <c r="LW34" s="38"/>
      <c r="LX34" s="38"/>
      <c r="LY34" s="38"/>
      <c r="LZ34" s="38"/>
      <c r="MA34" s="38"/>
      <c r="MB34" s="38"/>
      <c r="MC34" s="38"/>
      <c r="MD34" s="38"/>
      <c r="ME34" s="38"/>
      <c r="MF34" s="38"/>
      <c r="MG34" s="38"/>
      <c r="MH34" s="38"/>
      <c r="MI34" s="38"/>
      <c r="MJ34" s="38"/>
      <c r="MK34" s="38"/>
      <c r="ML34" s="38"/>
      <c r="MM34" s="38"/>
      <c r="MN34" s="38"/>
      <c r="MO34" s="38"/>
      <c r="MP34" s="38"/>
      <c r="MQ34" s="38"/>
      <c r="MR34" s="38"/>
      <c r="MS34" s="38"/>
      <c r="MT34" s="38"/>
      <c r="MU34" s="38"/>
      <c r="MV34" s="38"/>
      <c r="MW34" s="38"/>
      <c r="MX34" s="38"/>
      <c r="MY34" s="38"/>
      <c r="MZ34" s="38"/>
      <c r="NA34" s="38"/>
      <c r="NB34" s="38"/>
      <c r="NC34" s="38"/>
      <c r="ND34" s="38"/>
      <c r="NE34" s="38"/>
      <c r="NF34" s="38"/>
      <c r="NG34" s="38"/>
      <c r="NH34" s="38"/>
      <c r="NI34" s="38"/>
      <c r="NJ34" s="38"/>
      <c r="NK34" s="38"/>
      <c r="NL34" s="38"/>
      <c r="NM34" s="38"/>
      <c r="NN34" s="38"/>
      <c r="NO34" s="38"/>
      <c r="NP34" s="38"/>
      <c r="NQ34" s="38"/>
      <c r="NR34" s="38"/>
      <c r="NS34" s="38"/>
      <c r="NT34" s="38"/>
      <c r="NU34" s="38"/>
      <c r="NV34" s="38"/>
      <c r="NW34" s="38"/>
      <c r="NX34" s="38"/>
      <c r="NY34" s="38"/>
      <c r="NZ34" s="38"/>
      <c r="OA34" s="38"/>
      <c r="OB34" s="38"/>
      <c r="OC34" s="38"/>
      <c r="OD34" s="38"/>
      <c r="OE34" s="38"/>
      <c r="OF34" s="38"/>
      <c r="OG34" s="38"/>
      <c r="OH34" s="38"/>
      <c r="OI34" s="38"/>
      <c r="OJ34" s="38"/>
      <c r="OK34" s="38"/>
      <c r="OL34" s="38"/>
      <c r="OM34" s="38"/>
      <c r="ON34" s="38"/>
      <c r="OO34" s="38"/>
      <c r="OP34" s="38"/>
      <c r="OQ34" s="38"/>
      <c r="OR34" s="38"/>
      <c r="OS34" s="38"/>
      <c r="OT34" s="38"/>
      <c r="OU34" s="38"/>
      <c r="OV34" s="38"/>
      <c r="OW34" s="38"/>
      <c r="OX34" s="38"/>
      <c r="OY34" s="38"/>
      <c r="OZ34" s="38"/>
      <c r="PA34" s="38"/>
      <c r="PB34" s="38"/>
      <c r="PC34" s="38"/>
      <c r="PD34" s="38"/>
      <c r="PE34" s="38"/>
      <c r="PF34" s="38"/>
      <c r="PG34" s="38"/>
      <c r="PH34" s="38"/>
      <c r="PI34" s="38"/>
      <c r="PJ34" s="38"/>
      <c r="PK34" s="38"/>
      <c r="PL34" s="38"/>
      <c r="PM34" s="38"/>
      <c r="PN34" s="38"/>
      <c r="PO34" s="38"/>
      <c r="PP34" s="38"/>
      <c r="PQ34" s="38"/>
      <c r="PR34" s="38"/>
      <c r="PS34" s="38"/>
      <c r="PT34" s="38"/>
      <c r="PU34" s="38"/>
      <c r="PV34" s="38"/>
      <c r="PW34" s="38"/>
      <c r="PX34" s="38"/>
      <c r="PY34" s="38"/>
      <c r="PZ34" s="38"/>
      <c r="QA34" s="38"/>
      <c r="QB34" s="38"/>
      <c r="QC34" s="38"/>
      <c r="QD34" s="38"/>
      <c r="QE34" s="38"/>
      <c r="QF34" s="38"/>
      <c r="QG34" s="38"/>
      <c r="QH34" s="38"/>
      <c r="QI34" s="38"/>
      <c r="QJ34" s="38"/>
      <c r="QK34" s="38"/>
      <c r="QL34" s="38"/>
      <c r="QM34" s="38"/>
      <c r="QN34" s="38"/>
      <c r="QO34" s="38"/>
      <c r="QP34" s="38"/>
      <c r="QQ34" s="38"/>
      <c r="QR34" s="38"/>
      <c r="QS34" s="38"/>
      <c r="QT34" s="38"/>
      <c r="QU34" s="38"/>
      <c r="QV34" s="38"/>
      <c r="QW34" s="38"/>
      <c r="QX34" s="38"/>
      <c r="QY34" s="38"/>
      <c r="QZ34" s="38"/>
      <c r="RA34" s="38"/>
      <c r="RB34" s="38"/>
      <c r="RC34" s="38"/>
      <c r="RD34" s="38"/>
      <c r="RE34" s="38"/>
      <c r="RF34" s="38"/>
      <c r="RG34" s="38"/>
      <c r="RH34" s="38"/>
      <c r="RI34" s="38"/>
      <c r="RJ34" s="38"/>
      <c r="RK34" s="38"/>
      <c r="RL34" s="38"/>
      <c r="RM34" s="38"/>
      <c r="RN34" s="38"/>
      <c r="RO34" s="38"/>
      <c r="RP34" s="38"/>
      <c r="RQ34" s="38"/>
      <c r="RR34" s="38"/>
      <c r="RS34" s="38"/>
      <c r="RT34" s="38"/>
      <c r="RU34" s="38"/>
      <c r="RV34" s="38"/>
      <c r="RW34" s="38"/>
      <c r="RX34" s="38"/>
      <c r="RY34" s="38"/>
      <c r="RZ34" s="38"/>
      <c r="SA34" s="38"/>
      <c r="SB34" s="38"/>
      <c r="SC34" s="38"/>
      <c r="SD34" s="38"/>
      <c r="SE34" s="38"/>
      <c r="SF34" s="38"/>
      <c r="SG34" s="38"/>
      <c r="SH34" s="38"/>
      <c r="SI34" s="38"/>
      <c r="SJ34" s="38"/>
      <c r="SK34" s="38"/>
      <c r="SL34" s="38"/>
      <c r="SM34" s="38"/>
      <c r="SN34" s="38"/>
      <c r="SO34" s="38"/>
      <c r="SP34" s="38"/>
      <c r="SQ34" s="38"/>
      <c r="SR34" s="38"/>
      <c r="SS34" s="38"/>
      <c r="ST34" s="38"/>
      <c r="SU34" s="38"/>
      <c r="SV34" s="38"/>
      <c r="SW34" s="38"/>
      <c r="SX34" s="38"/>
      <c r="SY34" s="38"/>
      <c r="SZ34" s="38"/>
      <c r="TA34" s="38"/>
      <c r="TB34" s="38"/>
      <c r="TC34" s="38"/>
      <c r="TD34" s="38"/>
      <c r="TE34" s="38"/>
      <c r="TF34" s="38"/>
      <c r="TG34" s="38"/>
      <c r="TH34" s="38"/>
      <c r="TI34" s="38"/>
      <c r="TJ34" s="38"/>
      <c r="TK34" s="38"/>
      <c r="TL34" s="38"/>
      <c r="TM34" s="38"/>
      <c r="TN34" s="38"/>
      <c r="TO34" s="38"/>
      <c r="TP34" s="38"/>
      <c r="TQ34" s="38"/>
      <c r="TR34" s="38"/>
      <c r="TS34" s="38"/>
      <c r="TT34" s="38"/>
      <c r="TU34" s="38"/>
      <c r="TV34" s="38"/>
      <c r="TW34" s="38"/>
      <c r="TX34" s="38"/>
      <c r="TY34" s="38"/>
      <c r="TZ34" s="38"/>
      <c r="UA34" s="38"/>
      <c r="UB34" s="38"/>
      <c r="UC34" s="38"/>
      <c r="UD34" s="38"/>
      <c r="UE34" s="38"/>
      <c r="UF34" s="38"/>
      <c r="UG34" s="38"/>
      <c r="UH34" s="38"/>
      <c r="UI34" s="38"/>
      <c r="UJ34" s="38"/>
      <c r="UK34" s="38"/>
      <c r="UL34" s="38"/>
      <c r="UM34" s="38"/>
      <c r="UN34" s="38"/>
      <c r="UO34" s="38"/>
      <c r="UP34" s="38"/>
      <c r="UQ34" s="38"/>
      <c r="UR34" s="38"/>
      <c r="US34" s="38"/>
      <c r="UT34" s="38"/>
      <c r="UU34" s="38"/>
      <c r="UV34" s="38"/>
      <c r="UW34" s="38"/>
      <c r="UX34" s="38"/>
      <c r="UY34" s="38"/>
      <c r="UZ34" s="38"/>
      <c r="VA34" s="38"/>
      <c r="VB34" s="38"/>
      <c r="VC34" s="38"/>
      <c r="VD34" s="38"/>
      <c r="VE34" s="38"/>
      <c r="VF34" s="38"/>
      <c r="VG34" s="38"/>
      <c r="VH34" s="38"/>
      <c r="VI34" s="38"/>
      <c r="VJ34" s="38"/>
      <c r="VK34" s="38"/>
      <c r="VL34" s="38"/>
      <c r="VM34" s="38"/>
      <c r="VN34" s="38"/>
      <c r="VO34" s="38"/>
      <c r="VP34" s="38"/>
      <c r="VQ34" s="38"/>
      <c r="VR34" s="38"/>
      <c r="VS34" s="38"/>
      <c r="VT34" s="38"/>
      <c r="VU34" s="38"/>
      <c r="VV34" s="38"/>
      <c r="VW34" s="38"/>
      <c r="VX34" s="38"/>
      <c r="VY34" s="38"/>
      <c r="VZ34" s="38"/>
      <c r="WA34" s="38"/>
      <c r="WB34" s="38"/>
      <c r="WC34" s="38"/>
      <c r="WD34" s="38"/>
      <c r="WE34" s="38"/>
      <c r="WF34" s="38"/>
      <c r="WG34" s="38"/>
      <c r="WH34" s="38"/>
      <c r="WI34" s="38"/>
      <c r="WJ34" s="38"/>
      <c r="WK34" s="38"/>
      <c r="WL34" s="38"/>
      <c r="WM34" s="38"/>
      <c r="WN34" s="38"/>
      <c r="WO34" s="38"/>
      <c r="WP34" s="38"/>
      <c r="WQ34" s="38"/>
      <c r="WR34" s="38"/>
      <c r="WS34" s="38"/>
      <c r="WT34" s="38"/>
      <c r="WU34" s="38"/>
      <c r="WV34" s="38"/>
      <c r="WW34" s="38"/>
      <c r="WX34" s="38"/>
      <c r="WY34" s="38"/>
      <c r="WZ34" s="38"/>
      <c r="XA34" s="38"/>
      <c r="XB34" s="38"/>
      <c r="XC34" s="38"/>
      <c r="XD34" s="38"/>
      <c r="XE34" s="38"/>
      <c r="XF34" s="38"/>
      <c r="XG34" s="38"/>
      <c r="XH34" s="38"/>
      <c r="XI34" s="38"/>
      <c r="XJ34" s="38"/>
      <c r="XK34" s="38"/>
      <c r="XL34" s="38"/>
      <c r="XM34" s="38"/>
      <c r="XN34" s="38"/>
      <c r="XO34" s="38"/>
      <c r="XP34" s="38"/>
      <c r="XQ34" s="38"/>
      <c r="XR34" s="38"/>
      <c r="XS34" s="38"/>
      <c r="XT34" s="38"/>
      <c r="XU34" s="38"/>
      <c r="XV34" s="38"/>
      <c r="XW34" s="38"/>
      <c r="XX34" s="38"/>
      <c r="XY34" s="38"/>
      <c r="XZ34" s="38"/>
      <c r="YA34" s="38"/>
      <c r="YB34" s="38"/>
      <c r="YC34" s="38"/>
      <c r="YD34" s="38"/>
      <c r="YE34" s="38"/>
      <c r="YF34" s="38"/>
      <c r="YG34" s="38"/>
      <c r="YH34" s="38"/>
      <c r="YI34" s="38"/>
      <c r="YJ34" s="38"/>
      <c r="YK34" s="38"/>
      <c r="YL34" s="38"/>
      <c r="YM34" s="38"/>
      <c r="YN34" s="38"/>
      <c r="YO34" s="38"/>
      <c r="YP34" s="38"/>
      <c r="YQ34" s="38"/>
      <c r="YR34" s="38"/>
      <c r="YS34" s="38"/>
      <c r="YT34" s="38"/>
      <c r="YU34" s="38"/>
      <c r="YV34" s="38"/>
      <c r="YW34" s="38"/>
      <c r="YX34" s="38"/>
      <c r="YY34" s="38"/>
      <c r="YZ34" s="38"/>
      <c r="ZA34" s="38"/>
      <c r="ZB34" s="38"/>
      <c r="ZC34" s="38"/>
      <c r="ZD34" s="38"/>
      <c r="ZE34" s="38"/>
      <c r="ZF34" s="38"/>
      <c r="ZG34" s="38"/>
      <c r="ZH34" s="38"/>
      <c r="ZI34" s="38"/>
      <c r="ZJ34" s="38"/>
      <c r="ZK34" s="38"/>
      <c r="ZL34" s="38"/>
      <c r="ZM34" s="38"/>
      <c r="ZN34" s="38"/>
      <c r="ZO34" s="38"/>
      <c r="ZP34" s="38"/>
      <c r="ZQ34" s="38"/>
      <c r="ZR34" s="38"/>
      <c r="ZS34" s="38"/>
      <c r="ZT34" s="38"/>
      <c r="ZU34" s="38"/>
      <c r="ZV34" s="38"/>
      <c r="ZW34" s="38"/>
      <c r="ZX34" s="38"/>
      <c r="ZY34" s="38"/>
      <c r="ZZ34" s="38"/>
      <c r="AAA34" s="38"/>
      <c r="AAB34" s="38"/>
      <c r="AAC34" s="38"/>
      <c r="AAD34" s="38"/>
      <c r="AAE34" s="38"/>
      <c r="AAF34" s="38"/>
      <c r="AAG34" s="38"/>
      <c r="AAH34" s="38"/>
      <c r="AAI34" s="38"/>
      <c r="AAJ34" s="38"/>
      <c r="AAK34" s="38"/>
      <c r="AAL34" s="38"/>
      <c r="AAM34" s="38"/>
      <c r="AAN34" s="38"/>
      <c r="AAO34" s="38"/>
      <c r="AAP34" s="38"/>
      <c r="AAQ34" s="38"/>
      <c r="AAR34" s="38"/>
      <c r="AAS34" s="38"/>
      <c r="AAT34" s="38"/>
      <c r="AAU34" s="38"/>
      <c r="AAV34" s="38"/>
      <c r="AAW34" s="38"/>
      <c r="AAX34" s="38"/>
      <c r="AAY34" s="38"/>
      <c r="AAZ34" s="38"/>
      <c r="ABA34" s="38"/>
      <c r="ABB34" s="38"/>
      <c r="ABC34" s="38"/>
      <c r="ABD34" s="38"/>
      <c r="ABE34" s="38"/>
      <c r="ABF34" s="38"/>
      <c r="ABG34" s="38"/>
      <c r="ABH34" s="38"/>
      <c r="ABI34" s="38"/>
      <c r="ABJ34" s="38"/>
      <c r="ABK34" s="38"/>
      <c r="ABL34" s="38"/>
      <c r="ABM34" s="38"/>
      <c r="ABN34" s="38"/>
      <c r="ABO34" s="38"/>
      <c r="ABP34" s="38"/>
      <c r="ABQ34" s="38"/>
      <c r="ABR34" s="38"/>
      <c r="ABS34" s="38"/>
      <c r="ABT34" s="38"/>
      <c r="ABU34" s="38"/>
      <c r="ABV34" s="38"/>
      <c r="ABW34" s="38"/>
      <c r="ABX34" s="38"/>
      <c r="ABY34" s="38"/>
      <c r="ABZ34" s="38"/>
      <c r="ACA34" s="38"/>
      <c r="ACB34" s="38"/>
      <c r="ACC34" s="38"/>
      <c r="ACD34" s="38"/>
      <c r="ACE34" s="38"/>
      <c r="ACF34" s="38"/>
      <c r="ACG34" s="38"/>
      <c r="ACH34" s="38"/>
      <c r="ACI34" s="38"/>
      <c r="ACJ34" s="38"/>
      <c r="ACK34" s="38"/>
      <c r="ACL34" s="38"/>
      <c r="ACM34" s="38"/>
      <c r="ACN34" s="38"/>
      <c r="ACO34" s="38"/>
      <c r="ACP34" s="38"/>
      <c r="ACQ34" s="38"/>
      <c r="ACR34" s="38"/>
      <c r="ACS34" s="38"/>
      <c r="ACT34" s="38"/>
      <c r="ACU34" s="38"/>
      <c r="ACV34" s="38"/>
      <c r="ACW34" s="38"/>
      <c r="ACX34" s="38"/>
      <c r="ACY34" s="38"/>
      <c r="ACZ34" s="38"/>
      <c r="ADA34" s="38"/>
      <c r="ADB34" s="38"/>
      <c r="ADC34" s="38"/>
      <c r="ADD34" s="38"/>
      <c r="ADE34" s="38"/>
      <c r="ADF34" s="38"/>
      <c r="ADG34" s="38"/>
      <c r="ADH34" s="38"/>
      <c r="ADI34" s="38"/>
      <c r="ADJ34" s="38"/>
      <c r="ADK34" s="38"/>
      <c r="ADL34" s="38"/>
      <c r="ADM34" s="38"/>
      <c r="ADN34" s="38"/>
      <c r="ADO34" s="38"/>
      <c r="ADP34" s="38"/>
      <c r="ADQ34" s="38"/>
      <c r="ADR34" s="38"/>
      <c r="ADS34" s="38"/>
      <c r="ADT34" s="38"/>
      <c r="ADU34" s="38"/>
      <c r="ADV34" s="38"/>
      <c r="ADW34" s="38"/>
      <c r="ADX34" s="38"/>
      <c r="ADY34" s="38"/>
      <c r="ADZ34" s="38"/>
      <c r="AEA34" s="38"/>
      <c r="AEB34" s="38"/>
      <c r="AEC34" s="38"/>
      <c r="AED34" s="38"/>
      <c r="AEE34" s="38"/>
      <c r="AEF34" s="38"/>
      <c r="AEG34" s="38"/>
      <c r="AEH34" s="38"/>
      <c r="AEI34" s="38"/>
      <c r="AEJ34" s="38"/>
      <c r="AEK34" s="38"/>
      <c r="AEL34" s="38"/>
      <c r="AEM34" s="38"/>
      <c r="AEN34" s="38"/>
      <c r="AEO34" s="38"/>
      <c r="AEP34" s="38"/>
      <c r="AEQ34" s="38"/>
      <c r="AER34" s="38"/>
      <c r="AES34" s="38"/>
      <c r="AET34" s="38"/>
      <c r="AEU34" s="38"/>
      <c r="AEV34" s="38"/>
      <c r="AEW34" s="38"/>
      <c r="AEX34" s="38"/>
      <c r="AEY34" s="38"/>
      <c r="AEZ34" s="38"/>
      <c r="AFA34" s="38"/>
      <c r="AFB34" s="38"/>
      <c r="AFC34" s="38"/>
      <c r="AFD34" s="38"/>
      <c r="AFE34" s="38"/>
      <c r="AFF34" s="38"/>
      <c r="AFG34" s="38"/>
      <c r="AFH34" s="38"/>
      <c r="AFI34" s="38"/>
      <c r="AFJ34" s="38"/>
      <c r="AFK34" s="38"/>
      <c r="AFL34" s="38"/>
      <c r="AFM34" s="38"/>
      <c r="AFN34" s="38"/>
      <c r="AFO34" s="38"/>
      <c r="AFP34" s="38"/>
      <c r="AFQ34" s="38"/>
      <c r="AFR34" s="38"/>
      <c r="AFS34" s="38"/>
      <c r="AFT34" s="38"/>
      <c r="AFU34" s="38"/>
      <c r="AFV34" s="38"/>
      <c r="AFW34" s="38"/>
      <c r="AFX34" s="38"/>
      <c r="AFY34" s="38"/>
      <c r="AFZ34" s="38"/>
      <c r="AGA34" s="38"/>
      <c r="AGB34" s="38"/>
      <c r="AGC34" s="38"/>
      <c r="AGD34" s="38"/>
      <c r="AGE34" s="38"/>
      <c r="AGF34" s="38"/>
      <c r="AGG34" s="38"/>
      <c r="AGH34" s="38"/>
      <c r="AGI34" s="38"/>
      <c r="AGJ34" s="38"/>
      <c r="AGK34" s="38"/>
      <c r="AGL34" s="38"/>
      <c r="AGM34" s="38"/>
      <c r="AGN34" s="38"/>
      <c r="AGO34" s="38"/>
      <c r="AGP34" s="38"/>
      <c r="AGQ34" s="38"/>
      <c r="AGR34" s="38"/>
      <c r="AGS34" s="38"/>
      <c r="AGT34" s="38"/>
      <c r="AGU34" s="38"/>
      <c r="AGV34" s="38"/>
      <c r="AGW34" s="38"/>
      <c r="AGX34" s="38"/>
      <c r="AGY34" s="38"/>
      <c r="AGZ34" s="38"/>
      <c r="AHA34" s="38"/>
      <c r="AHB34" s="38"/>
      <c r="AHC34" s="38"/>
      <c r="AHD34" s="38"/>
      <c r="AHE34" s="38"/>
      <c r="AHF34" s="38"/>
      <c r="AHG34" s="38"/>
      <c r="AHH34" s="38"/>
      <c r="AHI34" s="38"/>
      <c r="AHJ34" s="38"/>
      <c r="AHK34" s="38"/>
      <c r="AHL34" s="38"/>
      <c r="AHM34" s="38"/>
      <c r="AHN34" s="38"/>
      <c r="AHO34" s="38"/>
      <c r="AHP34" s="38"/>
      <c r="AHQ34" s="38"/>
      <c r="AHR34" s="38"/>
      <c r="AHS34" s="38"/>
      <c r="AHT34" s="38"/>
      <c r="AHU34" s="38"/>
      <c r="AHV34" s="38"/>
      <c r="AHW34" s="38"/>
      <c r="AHX34" s="38"/>
      <c r="AHY34" s="38"/>
      <c r="AHZ34" s="38"/>
      <c r="AIA34" s="38"/>
      <c r="AIB34" s="38"/>
      <c r="AIC34" s="38"/>
      <c r="AID34" s="38"/>
      <c r="AIE34" s="38"/>
      <c r="AIF34" s="38"/>
      <c r="AIG34" s="38"/>
      <c r="AIH34" s="38"/>
      <c r="AII34" s="38"/>
      <c r="AIJ34" s="38"/>
      <c r="AIK34" s="38"/>
      <c r="AIL34" s="38"/>
      <c r="AIM34" s="38"/>
      <c r="AIN34" s="38"/>
      <c r="AIO34" s="38"/>
      <c r="AIP34" s="38"/>
      <c r="AIQ34" s="38"/>
      <c r="AIR34" s="38"/>
      <c r="AIS34" s="38"/>
      <c r="AIT34" s="38"/>
      <c r="AIU34" s="38"/>
      <c r="AIV34" s="38"/>
      <c r="AIW34" s="38"/>
      <c r="AIX34" s="38"/>
      <c r="AIY34" s="38"/>
      <c r="AIZ34" s="38"/>
      <c r="AJA34" s="38"/>
      <c r="AJB34" s="38"/>
      <c r="AJC34" s="38"/>
      <c r="AJD34" s="38"/>
      <c r="AJE34" s="38"/>
      <c r="AJF34" s="38"/>
      <c r="AJG34" s="38"/>
      <c r="AJH34" s="38"/>
      <c r="AJI34" s="38"/>
      <c r="AJJ34" s="38"/>
      <c r="AJK34" s="38"/>
      <c r="AJL34" s="38"/>
      <c r="AJM34" s="38"/>
      <c r="AJN34" s="38"/>
      <c r="AJO34" s="38"/>
      <c r="AJP34" s="38"/>
      <c r="AJQ34" s="38"/>
      <c r="AJR34" s="38"/>
      <c r="AJS34" s="38"/>
      <c r="AJT34" s="38"/>
      <c r="AJU34" s="38"/>
      <c r="AJV34" s="38"/>
      <c r="AJW34" s="38"/>
      <c r="AJX34" s="38"/>
      <c r="AJY34" s="38"/>
      <c r="AJZ34" s="38"/>
      <c r="AKA34" s="38"/>
      <c r="AKB34" s="38"/>
      <c r="AKC34" s="38"/>
      <c r="AKD34" s="38"/>
      <c r="AKE34" s="38"/>
      <c r="AKF34" s="38"/>
      <c r="AKG34" s="38"/>
      <c r="AKH34" s="38"/>
      <c r="AKI34" s="38"/>
      <c r="AKJ34" s="38"/>
      <c r="AKK34" s="38"/>
      <c r="AKL34" s="38"/>
      <c r="AKM34" s="38"/>
      <c r="AKN34" s="38"/>
      <c r="AKO34" s="38"/>
      <c r="AKP34" s="38"/>
      <c r="AKQ34" s="38"/>
      <c r="AKR34" s="38"/>
      <c r="AKS34" s="38"/>
      <c r="AKT34" s="38"/>
      <c r="AKU34" s="38"/>
      <c r="AKV34" s="38"/>
      <c r="AKW34" s="38"/>
      <c r="AKX34" s="38"/>
      <c r="AKY34" s="38"/>
      <c r="AKZ34" s="38"/>
      <c r="ALA34" s="38"/>
      <c r="ALB34" s="38"/>
      <c r="ALC34" s="38"/>
      <c r="ALD34" s="38"/>
      <c r="ALE34" s="38"/>
      <c r="ALF34" s="38"/>
      <c r="ALG34" s="38"/>
      <c r="ALH34" s="38"/>
      <c r="ALI34" s="38"/>
      <c r="ALJ34" s="38"/>
      <c r="ALK34" s="38"/>
      <c r="ALL34" s="38"/>
      <c r="ALM34" s="38"/>
      <c r="ALN34" s="38"/>
      <c r="ALO34" s="38"/>
      <c r="ALP34" s="38"/>
      <c r="ALQ34" s="38"/>
      <c r="ALR34" s="38"/>
      <c r="ALS34" s="38"/>
      <c r="ALT34" s="38"/>
      <c r="ALU34" s="38"/>
      <c r="ALV34" s="38"/>
      <c r="ALW34" s="38"/>
      <c r="ALX34" s="38"/>
      <c r="ALY34" s="38"/>
      <c r="ALZ34" s="38"/>
      <c r="AMA34" s="38"/>
      <c r="AMB34" s="38"/>
      <c r="AMC34" s="38"/>
      <c r="AMD34" s="38"/>
      <c r="AME34" s="38"/>
      <c r="AMF34" s="38"/>
      <c r="AMG34" s="38"/>
      <c r="AMH34" s="38"/>
      <c r="AMI34" s="38"/>
      <c r="AMJ34" s="38"/>
      <c r="AMK34" s="38"/>
      <c r="AML34" s="38"/>
      <c r="AMM34" s="38"/>
      <c r="AMN34" s="38"/>
      <c r="AMO34" s="38"/>
      <c r="AMP34" s="38"/>
      <c r="AMQ34" s="38"/>
      <c r="AMR34" s="38"/>
      <c r="AMS34" s="38"/>
      <c r="AMT34" s="38"/>
      <c r="AMU34" s="38"/>
      <c r="AMV34" s="38"/>
      <c r="AMW34" s="38"/>
      <c r="AMX34" s="38"/>
      <c r="AMY34" s="38"/>
      <c r="AMZ34" s="38"/>
      <c r="ANA34" s="38"/>
      <c r="ANB34" s="38"/>
      <c r="ANC34" s="38"/>
      <c r="AND34" s="38"/>
      <c r="ANE34" s="38"/>
      <c r="ANF34" s="38"/>
      <c r="ANG34" s="38"/>
      <c r="ANH34" s="38"/>
      <c r="ANI34" s="38"/>
      <c r="ANJ34" s="38"/>
      <c r="ANK34" s="38"/>
      <c r="ANL34" s="38"/>
    </row>
    <row r="35" spans="1:1052" ht="15.75" customHeight="1" outlineLevel="1">
      <c r="A35" s="274"/>
      <c r="B35" s="742"/>
      <c r="C35" s="742"/>
      <c r="D35" s="310"/>
      <c r="E35" s="311"/>
      <c r="F35" s="313"/>
      <c r="G35" s="314"/>
      <c r="H35" s="322"/>
      <c r="I35" s="328" t="str">
        <f t="shared" si="12"/>
        <v/>
      </c>
      <c r="J35" s="96"/>
      <c r="K35" s="419"/>
      <c r="L35" s="264"/>
      <c r="M35" s="331" t="str">
        <f t="shared" si="2"/>
        <v/>
      </c>
      <c r="N35" s="134" t="str">
        <f t="shared" si="13"/>
        <v/>
      </c>
      <c r="O35" s="328" t="str">
        <f t="shared" ref="O35" si="27">IF(N35&lt;&gt;"",N35*$O$5,"")</f>
        <v/>
      </c>
      <c r="P35" s="102"/>
      <c r="Q35" s="109"/>
      <c r="R35" s="106"/>
      <c r="S35" s="99">
        <f>P35*$W$8</f>
        <v>0</v>
      </c>
      <c r="T35" s="102"/>
      <c r="U35" s="109"/>
      <c r="V35" s="106"/>
      <c r="W35" s="468">
        <f>T35*$W$8</f>
        <v>0</v>
      </c>
      <c r="X35" s="475">
        <f t="shared" si="3"/>
        <v>0</v>
      </c>
      <c r="Y35" s="838"/>
      <c r="Z35" s="681"/>
      <c r="AA35"/>
      <c r="AB35"/>
      <c r="AC35"/>
      <c r="AD35"/>
      <c r="AE35"/>
      <c r="AF35"/>
      <c r="AG35"/>
      <c r="AH35"/>
      <c r="AI35"/>
      <c r="AJ35" s="38"/>
      <c r="AK35" s="40"/>
      <c r="AL35" s="40"/>
      <c r="AM35" s="40"/>
      <c r="AN35" s="40"/>
      <c r="AO35" s="40"/>
      <c r="AP35" s="40"/>
      <c r="AQ35" s="40"/>
      <c r="AR35" s="40"/>
      <c r="AS35" s="40"/>
      <c r="AT35" s="40"/>
      <c r="AU35" s="41"/>
      <c r="AV35" s="41"/>
      <c r="AW35" s="41"/>
      <c r="AX35" s="41"/>
      <c r="AY35" s="41"/>
      <c r="AZ35" s="41"/>
      <c r="BA35" s="41"/>
      <c r="BB35" s="41"/>
      <c r="BC35" s="41"/>
      <c r="BD35" s="41"/>
      <c r="BE35" s="41"/>
      <c r="BF35" s="41"/>
      <c r="BG35" s="41"/>
      <c r="BH35" s="41"/>
      <c r="BI35" s="41"/>
      <c r="BJ35" s="41"/>
      <c r="BK35" s="41"/>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c r="IX35" s="38"/>
      <c r="IY35" s="38"/>
      <c r="IZ35" s="38"/>
      <c r="JA35" s="38"/>
      <c r="JB35" s="38"/>
      <c r="JC35" s="38"/>
      <c r="JD35" s="38"/>
      <c r="JE35" s="38"/>
      <c r="JF35" s="38"/>
      <c r="JG35" s="38"/>
      <c r="JH35" s="38"/>
      <c r="JI35" s="38"/>
      <c r="JJ35" s="38"/>
      <c r="JK35" s="38"/>
      <c r="JL35" s="38"/>
      <c r="JM35" s="38"/>
      <c r="JN35" s="38"/>
      <c r="JO35" s="38"/>
      <c r="JP35" s="38"/>
      <c r="JQ35" s="38"/>
      <c r="JR35" s="38"/>
      <c r="JS35" s="38"/>
      <c r="JT35" s="38"/>
      <c r="JU35" s="38"/>
      <c r="JV35" s="38"/>
      <c r="JW35" s="38"/>
      <c r="JX35" s="38"/>
      <c r="JY35" s="38"/>
      <c r="JZ35" s="38"/>
      <c r="KA35" s="38"/>
      <c r="KB35" s="38"/>
      <c r="KC35" s="38"/>
      <c r="KD35" s="38"/>
      <c r="KE35" s="38"/>
      <c r="KF35" s="38"/>
      <c r="KG35" s="38"/>
      <c r="KH35" s="38"/>
      <c r="KI35" s="38"/>
      <c r="KJ35" s="38"/>
      <c r="KK35" s="38"/>
      <c r="KL35" s="38"/>
      <c r="KM35" s="38"/>
      <c r="KN35" s="38"/>
      <c r="KO35" s="38"/>
      <c r="KP35" s="38"/>
      <c r="KQ35" s="38"/>
      <c r="KR35" s="38"/>
      <c r="KS35" s="38"/>
      <c r="KT35" s="38"/>
      <c r="KU35" s="38"/>
      <c r="KV35" s="38"/>
      <c r="KW35" s="38"/>
      <c r="KX35" s="38"/>
      <c r="KY35" s="38"/>
      <c r="KZ35" s="38"/>
      <c r="LA35" s="38"/>
      <c r="LB35" s="38"/>
      <c r="LC35" s="38"/>
      <c r="LD35" s="38"/>
      <c r="LE35" s="38"/>
      <c r="LF35" s="38"/>
      <c r="LG35" s="38"/>
      <c r="LH35" s="38"/>
      <c r="LI35" s="38"/>
      <c r="LJ35" s="38"/>
      <c r="LK35" s="38"/>
      <c r="LL35" s="38"/>
      <c r="LM35" s="38"/>
      <c r="LN35" s="38"/>
      <c r="LO35" s="38"/>
      <c r="LP35" s="38"/>
      <c r="LQ35" s="38"/>
      <c r="LR35" s="38"/>
      <c r="LS35" s="38"/>
      <c r="LT35" s="38"/>
      <c r="LU35" s="38"/>
      <c r="LV35" s="38"/>
      <c r="LW35" s="38"/>
      <c r="LX35" s="38"/>
      <c r="LY35" s="38"/>
      <c r="LZ35" s="38"/>
      <c r="MA35" s="38"/>
      <c r="MB35" s="38"/>
      <c r="MC35" s="38"/>
      <c r="MD35" s="38"/>
      <c r="ME35" s="38"/>
      <c r="MF35" s="38"/>
      <c r="MG35" s="38"/>
      <c r="MH35" s="38"/>
      <c r="MI35" s="38"/>
      <c r="MJ35" s="38"/>
      <c r="MK35" s="38"/>
      <c r="ML35" s="38"/>
      <c r="MM35" s="38"/>
      <c r="MN35" s="38"/>
      <c r="MO35" s="38"/>
      <c r="MP35" s="38"/>
      <c r="MQ35" s="38"/>
      <c r="MR35" s="38"/>
      <c r="MS35" s="38"/>
      <c r="MT35" s="38"/>
      <c r="MU35" s="38"/>
      <c r="MV35" s="38"/>
      <c r="MW35" s="38"/>
      <c r="MX35" s="38"/>
      <c r="MY35" s="38"/>
      <c r="MZ35" s="38"/>
      <c r="NA35" s="38"/>
      <c r="NB35" s="38"/>
      <c r="NC35" s="38"/>
      <c r="ND35" s="38"/>
      <c r="NE35" s="38"/>
      <c r="NF35" s="38"/>
      <c r="NG35" s="38"/>
      <c r="NH35" s="38"/>
      <c r="NI35" s="38"/>
      <c r="NJ35" s="38"/>
      <c r="NK35" s="38"/>
      <c r="NL35" s="38"/>
      <c r="NM35" s="38"/>
      <c r="NN35" s="38"/>
      <c r="NO35" s="38"/>
      <c r="NP35" s="38"/>
      <c r="NQ35" s="38"/>
      <c r="NR35" s="38"/>
      <c r="NS35" s="38"/>
      <c r="NT35" s="38"/>
      <c r="NU35" s="38"/>
      <c r="NV35" s="38"/>
      <c r="NW35" s="38"/>
      <c r="NX35" s="38"/>
      <c r="NY35" s="38"/>
      <c r="NZ35" s="38"/>
      <c r="OA35" s="38"/>
      <c r="OB35" s="38"/>
      <c r="OC35" s="38"/>
      <c r="OD35" s="38"/>
      <c r="OE35" s="38"/>
      <c r="OF35" s="38"/>
      <c r="OG35" s="38"/>
      <c r="OH35" s="38"/>
      <c r="OI35" s="38"/>
      <c r="OJ35" s="38"/>
      <c r="OK35" s="38"/>
      <c r="OL35" s="38"/>
      <c r="OM35" s="38"/>
      <c r="ON35" s="38"/>
      <c r="OO35" s="38"/>
      <c r="OP35" s="38"/>
      <c r="OQ35" s="38"/>
      <c r="OR35" s="38"/>
      <c r="OS35" s="38"/>
      <c r="OT35" s="38"/>
      <c r="OU35" s="38"/>
      <c r="OV35" s="38"/>
      <c r="OW35" s="38"/>
      <c r="OX35" s="38"/>
      <c r="OY35" s="38"/>
      <c r="OZ35" s="38"/>
      <c r="PA35" s="38"/>
      <c r="PB35" s="38"/>
      <c r="PC35" s="38"/>
      <c r="PD35" s="38"/>
      <c r="PE35" s="38"/>
      <c r="PF35" s="38"/>
      <c r="PG35" s="38"/>
      <c r="PH35" s="38"/>
      <c r="PI35" s="38"/>
      <c r="PJ35" s="38"/>
      <c r="PK35" s="38"/>
      <c r="PL35" s="38"/>
      <c r="PM35" s="38"/>
      <c r="PN35" s="38"/>
      <c r="PO35" s="38"/>
      <c r="PP35" s="38"/>
      <c r="PQ35" s="38"/>
      <c r="PR35" s="38"/>
      <c r="PS35" s="38"/>
      <c r="PT35" s="38"/>
      <c r="PU35" s="38"/>
      <c r="PV35" s="38"/>
      <c r="PW35" s="38"/>
      <c r="PX35" s="38"/>
      <c r="PY35" s="38"/>
      <c r="PZ35" s="38"/>
      <c r="QA35" s="38"/>
      <c r="QB35" s="38"/>
      <c r="QC35" s="38"/>
      <c r="QD35" s="38"/>
      <c r="QE35" s="38"/>
      <c r="QF35" s="38"/>
      <c r="QG35" s="38"/>
      <c r="QH35" s="38"/>
      <c r="QI35" s="38"/>
      <c r="QJ35" s="38"/>
      <c r="QK35" s="38"/>
      <c r="QL35" s="38"/>
      <c r="QM35" s="38"/>
      <c r="QN35" s="38"/>
      <c r="QO35" s="38"/>
      <c r="QP35" s="38"/>
      <c r="QQ35" s="38"/>
      <c r="QR35" s="38"/>
      <c r="QS35" s="38"/>
      <c r="QT35" s="38"/>
      <c r="QU35" s="38"/>
      <c r="QV35" s="38"/>
      <c r="QW35" s="38"/>
      <c r="QX35" s="38"/>
      <c r="QY35" s="38"/>
      <c r="QZ35" s="38"/>
      <c r="RA35" s="38"/>
      <c r="RB35" s="38"/>
      <c r="RC35" s="38"/>
      <c r="RD35" s="38"/>
      <c r="RE35" s="38"/>
      <c r="RF35" s="38"/>
      <c r="RG35" s="38"/>
      <c r="RH35" s="38"/>
      <c r="RI35" s="38"/>
      <c r="RJ35" s="38"/>
      <c r="RK35" s="38"/>
      <c r="RL35" s="38"/>
      <c r="RM35" s="38"/>
      <c r="RN35" s="38"/>
      <c r="RO35" s="38"/>
      <c r="RP35" s="38"/>
      <c r="RQ35" s="38"/>
      <c r="RR35" s="38"/>
      <c r="RS35" s="38"/>
      <c r="RT35" s="38"/>
      <c r="RU35" s="38"/>
      <c r="RV35" s="38"/>
      <c r="RW35" s="38"/>
      <c r="RX35" s="38"/>
      <c r="RY35" s="38"/>
      <c r="RZ35" s="38"/>
      <c r="SA35" s="38"/>
      <c r="SB35" s="38"/>
      <c r="SC35" s="38"/>
      <c r="SD35" s="38"/>
      <c r="SE35" s="38"/>
      <c r="SF35" s="38"/>
      <c r="SG35" s="38"/>
      <c r="SH35" s="38"/>
      <c r="SI35" s="38"/>
      <c r="SJ35" s="38"/>
      <c r="SK35" s="38"/>
      <c r="SL35" s="38"/>
      <c r="SM35" s="38"/>
      <c r="SN35" s="38"/>
      <c r="SO35" s="38"/>
      <c r="SP35" s="38"/>
      <c r="SQ35" s="38"/>
      <c r="SR35" s="38"/>
      <c r="SS35" s="38"/>
      <c r="ST35" s="38"/>
      <c r="SU35" s="38"/>
      <c r="SV35" s="38"/>
      <c r="SW35" s="38"/>
      <c r="SX35" s="38"/>
      <c r="SY35" s="38"/>
      <c r="SZ35" s="38"/>
      <c r="TA35" s="38"/>
      <c r="TB35" s="38"/>
      <c r="TC35" s="38"/>
      <c r="TD35" s="38"/>
      <c r="TE35" s="38"/>
      <c r="TF35" s="38"/>
      <c r="TG35" s="38"/>
      <c r="TH35" s="38"/>
      <c r="TI35" s="38"/>
      <c r="TJ35" s="38"/>
      <c r="TK35" s="38"/>
      <c r="TL35" s="38"/>
      <c r="TM35" s="38"/>
      <c r="TN35" s="38"/>
      <c r="TO35" s="38"/>
      <c r="TP35" s="38"/>
      <c r="TQ35" s="38"/>
      <c r="TR35" s="38"/>
      <c r="TS35" s="38"/>
      <c r="TT35" s="38"/>
      <c r="TU35" s="38"/>
      <c r="TV35" s="38"/>
      <c r="TW35" s="38"/>
      <c r="TX35" s="38"/>
      <c r="TY35" s="38"/>
      <c r="TZ35" s="38"/>
      <c r="UA35" s="38"/>
      <c r="UB35" s="38"/>
      <c r="UC35" s="38"/>
      <c r="UD35" s="38"/>
      <c r="UE35" s="38"/>
      <c r="UF35" s="38"/>
      <c r="UG35" s="38"/>
      <c r="UH35" s="38"/>
      <c r="UI35" s="38"/>
      <c r="UJ35" s="38"/>
      <c r="UK35" s="38"/>
      <c r="UL35" s="38"/>
      <c r="UM35" s="38"/>
      <c r="UN35" s="38"/>
      <c r="UO35" s="38"/>
      <c r="UP35" s="38"/>
      <c r="UQ35" s="38"/>
      <c r="UR35" s="38"/>
      <c r="US35" s="38"/>
      <c r="UT35" s="38"/>
      <c r="UU35" s="38"/>
      <c r="UV35" s="38"/>
      <c r="UW35" s="38"/>
      <c r="UX35" s="38"/>
      <c r="UY35" s="38"/>
      <c r="UZ35" s="38"/>
      <c r="VA35" s="38"/>
      <c r="VB35" s="38"/>
      <c r="VC35" s="38"/>
      <c r="VD35" s="38"/>
      <c r="VE35" s="38"/>
      <c r="VF35" s="38"/>
      <c r="VG35" s="38"/>
      <c r="VH35" s="38"/>
      <c r="VI35" s="38"/>
      <c r="VJ35" s="38"/>
      <c r="VK35" s="38"/>
      <c r="VL35" s="38"/>
      <c r="VM35" s="38"/>
      <c r="VN35" s="38"/>
      <c r="VO35" s="38"/>
      <c r="VP35" s="38"/>
      <c r="VQ35" s="38"/>
      <c r="VR35" s="38"/>
      <c r="VS35" s="38"/>
      <c r="VT35" s="38"/>
      <c r="VU35" s="38"/>
      <c r="VV35" s="38"/>
      <c r="VW35" s="38"/>
      <c r="VX35" s="38"/>
      <c r="VY35" s="38"/>
      <c r="VZ35" s="38"/>
      <c r="WA35" s="38"/>
      <c r="WB35" s="38"/>
      <c r="WC35" s="38"/>
      <c r="WD35" s="38"/>
      <c r="WE35" s="38"/>
      <c r="WF35" s="38"/>
      <c r="WG35" s="38"/>
      <c r="WH35" s="38"/>
      <c r="WI35" s="38"/>
      <c r="WJ35" s="38"/>
      <c r="WK35" s="38"/>
      <c r="WL35" s="38"/>
      <c r="WM35" s="38"/>
      <c r="WN35" s="38"/>
      <c r="WO35" s="38"/>
      <c r="WP35" s="38"/>
      <c r="WQ35" s="38"/>
      <c r="WR35" s="38"/>
      <c r="WS35" s="38"/>
      <c r="WT35" s="38"/>
      <c r="WU35" s="38"/>
      <c r="WV35" s="38"/>
      <c r="WW35" s="38"/>
      <c r="WX35" s="38"/>
      <c r="WY35" s="38"/>
      <c r="WZ35" s="38"/>
      <c r="XA35" s="38"/>
      <c r="XB35" s="38"/>
      <c r="XC35" s="38"/>
      <c r="XD35" s="38"/>
      <c r="XE35" s="38"/>
      <c r="XF35" s="38"/>
      <c r="XG35" s="38"/>
      <c r="XH35" s="38"/>
      <c r="XI35" s="38"/>
      <c r="XJ35" s="38"/>
      <c r="XK35" s="38"/>
      <c r="XL35" s="38"/>
      <c r="XM35" s="38"/>
      <c r="XN35" s="38"/>
      <c r="XO35" s="38"/>
      <c r="XP35" s="38"/>
      <c r="XQ35" s="38"/>
      <c r="XR35" s="38"/>
      <c r="XS35" s="38"/>
      <c r="XT35" s="38"/>
      <c r="XU35" s="38"/>
      <c r="XV35" s="38"/>
      <c r="XW35" s="38"/>
      <c r="XX35" s="38"/>
      <c r="XY35" s="38"/>
      <c r="XZ35" s="38"/>
      <c r="YA35" s="38"/>
      <c r="YB35" s="38"/>
      <c r="YC35" s="38"/>
      <c r="YD35" s="38"/>
      <c r="YE35" s="38"/>
      <c r="YF35" s="38"/>
      <c r="YG35" s="38"/>
      <c r="YH35" s="38"/>
      <c r="YI35" s="38"/>
      <c r="YJ35" s="38"/>
      <c r="YK35" s="38"/>
      <c r="YL35" s="38"/>
      <c r="YM35" s="38"/>
      <c r="YN35" s="38"/>
      <c r="YO35" s="38"/>
      <c r="YP35" s="38"/>
      <c r="YQ35" s="38"/>
      <c r="YR35" s="38"/>
      <c r="YS35" s="38"/>
      <c r="YT35" s="38"/>
      <c r="YU35" s="38"/>
      <c r="YV35" s="38"/>
      <c r="YW35" s="38"/>
      <c r="YX35" s="38"/>
      <c r="YY35" s="38"/>
      <c r="YZ35" s="38"/>
      <c r="ZA35" s="38"/>
      <c r="ZB35" s="38"/>
      <c r="ZC35" s="38"/>
      <c r="ZD35" s="38"/>
      <c r="ZE35" s="38"/>
      <c r="ZF35" s="38"/>
      <c r="ZG35" s="38"/>
      <c r="ZH35" s="38"/>
      <c r="ZI35" s="38"/>
      <c r="ZJ35" s="38"/>
      <c r="ZK35" s="38"/>
      <c r="ZL35" s="38"/>
      <c r="ZM35" s="38"/>
      <c r="ZN35" s="38"/>
      <c r="ZO35" s="38"/>
      <c r="ZP35" s="38"/>
      <c r="ZQ35" s="38"/>
      <c r="ZR35" s="38"/>
      <c r="ZS35" s="38"/>
      <c r="ZT35" s="38"/>
      <c r="ZU35" s="38"/>
      <c r="ZV35" s="38"/>
      <c r="ZW35" s="38"/>
      <c r="ZX35" s="38"/>
      <c r="ZY35" s="38"/>
      <c r="ZZ35" s="38"/>
      <c r="AAA35" s="38"/>
      <c r="AAB35" s="38"/>
      <c r="AAC35" s="38"/>
      <c r="AAD35" s="38"/>
      <c r="AAE35" s="38"/>
      <c r="AAF35" s="38"/>
      <c r="AAG35" s="38"/>
      <c r="AAH35" s="38"/>
      <c r="AAI35" s="38"/>
      <c r="AAJ35" s="38"/>
      <c r="AAK35" s="38"/>
      <c r="AAL35" s="38"/>
      <c r="AAM35" s="38"/>
      <c r="AAN35" s="38"/>
      <c r="AAO35" s="38"/>
      <c r="AAP35" s="38"/>
      <c r="AAQ35" s="38"/>
      <c r="AAR35" s="38"/>
      <c r="AAS35" s="38"/>
      <c r="AAT35" s="38"/>
      <c r="AAU35" s="38"/>
      <c r="AAV35" s="38"/>
      <c r="AAW35" s="38"/>
      <c r="AAX35" s="38"/>
      <c r="AAY35" s="38"/>
      <c r="AAZ35" s="38"/>
      <c r="ABA35" s="38"/>
      <c r="ABB35" s="38"/>
      <c r="ABC35" s="38"/>
      <c r="ABD35" s="38"/>
      <c r="ABE35" s="38"/>
      <c r="ABF35" s="38"/>
      <c r="ABG35" s="38"/>
      <c r="ABH35" s="38"/>
      <c r="ABI35" s="38"/>
      <c r="ABJ35" s="38"/>
      <c r="ABK35" s="38"/>
      <c r="ABL35" s="38"/>
      <c r="ABM35" s="38"/>
      <c r="ABN35" s="38"/>
      <c r="ABO35" s="38"/>
      <c r="ABP35" s="38"/>
      <c r="ABQ35" s="38"/>
      <c r="ABR35" s="38"/>
      <c r="ABS35" s="38"/>
      <c r="ABT35" s="38"/>
      <c r="ABU35" s="38"/>
      <c r="ABV35" s="38"/>
      <c r="ABW35" s="38"/>
      <c r="ABX35" s="38"/>
      <c r="ABY35" s="38"/>
      <c r="ABZ35" s="38"/>
      <c r="ACA35" s="38"/>
      <c r="ACB35" s="38"/>
      <c r="ACC35" s="38"/>
      <c r="ACD35" s="38"/>
      <c r="ACE35" s="38"/>
      <c r="ACF35" s="38"/>
      <c r="ACG35" s="38"/>
      <c r="ACH35" s="38"/>
      <c r="ACI35" s="38"/>
      <c r="ACJ35" s="38"/>
      <c r="ACK35" s="38"/>
      <c r="ACL35" s="38"/>
      <c r="ACM35" s="38"/>
      <c r="ACN35" s="38"/>
      <c r="ACO35" s="38"/>
      <c r="ACP35" s="38"/>
      <c r="ACQ35" s="38"/>
      <c r="ACR35" s="38"/>
      <c r="ACS35" s="38"/>
      <c r="ACT35" s="38"/>
      <c r="ACU35" s="38"/>
      <c r="ACV35" s="38"/>
      <c r="ACW35" s="38"/>
      <c r="ACX35" s="38"/>
      <c r="ACY35" s="38"/>
      <c r="ACZ35" s="38"/>
      <c r="ADA35" s="38"/>
      <c r="ADB35" s="38"/>
      <c r="ADC35" s="38"/>
      <c r="ADD35" s="38"/>
      <c r="ADE35" s="38"/>
      <c r="ADF35" s="38"/>
      <c r="ADG35" s="38"/>
      <c r="ADH35" s="38"/>
      <c r="ADI35" s="38"/>
      <c r="ADJ35" s="38"/>
      <c r="ADK35" s="38"/>
      <c r="ADL35" s="38"/>
      <c r="ADM35" s="38"/>
      <c r="ADN35" s="38"/>
      <c r="ADO35" s="38"/>
      <c r="ADP35" s="38"/>
      <c r="ADQ35" s="38"/>
      <c r="ADR35" s="38"/>
      <c r="ADS35" s="38"/>
      <c r="ADT35" s="38"/>
      <c r="ADU35" s="38"/>
      <c r="ADV35" s="38"/>
      <c r="ADW35" s="38"/>
      <c r="ADX35" s="38"/>
      <c r="ADY35" s="38"/>
      <c r="ADZ35" s="38"/>
      <c r="AEA35" s="38"/>
      <c r="AEB35" s="38"/>
      <c r="AEC35" s="38"/>
      <c r="AED35" s="38"/>
      <c r="AEE35" s="38"/>
      <c r="AEF35" s="38"/>
      <c r="AEG35" s="38"/>
      <c r="AEH35" s="38"/>
      <c r="AEI35" s="38"/>
      <c r="AEJ35" s="38"/>
      <c r="AEK35" s="38"/>
      <c r="AEL35" s="38"/>
      <c r="AEM35" s="38"/>
      <c r="AEN35" s="38"/>
      <c r="AEO35" s="38"/>
      <c r="AEP35" s="38"/>
      <c r="AEQ35" s="38"/>
      <c r="AER35" s="38"/>
      <c r="AES35" s="38"/>
      <c r="AET35" s="38"/>
      <c r="AEU35" s="38"/>
      <c r="AEV35" s="38"/>
      <c r="AEW35" s="38"/>
      <c r="AEX35" s="38"/>
      <c r="AEY35" s="38"/>
      <c r="AEZ35" s="38"/>
      <c r="AFA35" s="38"/>
      <c r="AFB35" s="38"/>
      <c r="AFC35" s="38"/>
      <c r="AFD35" s="38"/>
      <c r="AFE35" s="38"/>
      <c r="AFF35" s="38"/>
      <c r="AFG35" s="38"/>
      <c r="AFH35" s="38"/>
      <c r="AFI35" s="38"/>
      <c r="AFJ35" s="38"/>
      <c r="AFK35" s="38"/>
      <c r="AFL35" s="38"/>
      <c r="AFM35" s="38"/>
      <c r="AFN35" s="38"/>
      <c r="AFO35" s="38"/>
      <c r="AFP35" s="38"/>
      <c r="AFQ35" s="38"/>
      <c r="AFR35" s="38"/>
      <c r="AFS35" s="38"/>
      <c r="AFT35" s="38"/>
      <c r="AFU35" s="38"/>
      <c r="AFV35" s="38"/>
      <c r="AFW35" s="38"/>
      <c r="AFX35" s="38"/>
      <c r="AFY35" s="38"/>
      <c r="AFZ35" s="38"/>
      <c r="AGA35" s="38"/>
      <c r="AGB35" s="38"/>
      <c r="AGC35" s="38"/>
      <c r="AGD35" s="38"/>
      <c r="AGE35" s="38"/>
      <c r="AGF35" s="38"/>
      <c r="AGG35" s="38"/>
      <c r="AGH35" s="38"/>
      <c r="AGI35" s="38"/>
      <c r="AGJ35" s="38"/>
      <c r="AGK35" s="38"/>
      <c r="AGL35" s="38"/>
      <c r="AGM35" s="38"/>
      <c r="AGN35" s="38"/>
      <c r="AGO35" s="38"/>
      <c r="AGP35" s="38"/>
      <c r="AGQ35" s="38"/>
      <c r="AGR35" s="38"/>
      <c r="AGS35" s="38"/>
      <c r="AGT35" s="38"/>
      <c r="AGU35" s="38"/>
      <c r="AGV35" s="38"/>
      <c r="AGW35" s="38"/>
      <c r="AGX35" s="38"/>
      <c r="AGY35" s="38"/>
      <c r="AGZ35" s="38"/>
      <c r="AHA35" s="38"/>
      <c r="AHB35" s="38"/>
      <c r="AHC35" s="38"/>
      <c r="AHD35" s="38"/>
      <c r="AHE35" s="38"/>
      <c r="AHF35" s="38"/>
      <c r="AHG35" s="38"/>
      <c r="AHH35" s="38"/>
      <c r="AHI35" s="38"/>
      <c r="AHJ35" s="38"/>
      <c r="AHK35" s="38"/>
      <c r="AHL35" s="38"/>
      <c r="AHM35" s="38"/>
      <c r="AHN35" s="38"/>
      <c r="AHO35" s="38"/>
      <c r="AHP35" s="38"/>
      <c r="AHQ35" s="38"/>
      <c r="AHR35" s="38"/>
      <c r="AHS35" s="38"/>
      <c r="AHT35" s="38"/>
      <c r="AHU35" s="38"/>
      <c r="AHV35" s="38"/>
      <c r="AHW35" s="38"/>
      <c r="AHX35" s="38"/>
      <c r="AHY35" s="38"/>
      <c r="AHZ35" s="38"/>
      <c r="AIA35" s="38"/>
      <c r="AIB35" s="38"/>
      <c r="AIC35" s="38"/>
      <c r="AID35" s="38"/>
      <c r="AIE35" s="38"/>
      <c r="AIF35" s="38"/>
      <c r="AIG35" s="38"/>
      <c r="AIH35" s="38"/>
      <c r="AII35" s="38"/>
      <c r="AIJ35" s="38"/>
      <c r="AIK35" s="38"/>
      <c r="AIL35" s="38"/>
      <c r="AIM35" s="38"/>
      <c r="AIN35" s="38"/>
      <c r="AIO35" s="38"/>
      <c r="AIP35" s="38"/>
      <c r="AIQ35" s="38"/>
      <c r="AIR35" s="38"/>
      <c r="AIS35" s="38"/>
      <c r="AIT35" s="38"/>
      <c r="AIU35" s="38"/>
      <c r="AIV35" s="38"/>
      <c r="AIW35" s="38"/>
      <c r="AIX35" s="38"/>
      <c r="AIY35" s="38"/>
      <c r="AIZ35" s="38"/>
      <c r="AJA35" s="38"/>
      <c r="AJB35" s="38"/>
      <c r="AJC35" s="38"/>
      <c r="AJD35" s="38"/>
      <c r="AJE35" s="38"/>
      <c r="AJF35" s="38"/>
      <c r="AJG35" s="38"/>
      <c r="AJH35" s="38"/>
      <c r="AJI35" s="38"/>
      <c r="AJJ35" s="38"/>
      <c r="AJK35" s="38"/>
      <c r="AJL35" s="38"/>
      <c r="AJM35" s="38"/>
      <c r="AJN35" s="38"/>
      <c r="AJO35" s="38"/>
      <c r="AJP35" s="38"/>
      <c r="AJQ35" s="38"/>
      <c r="AJR35" s="38"/>
      <c r="AJS35" s="38"/>
      <c r="AJT35" s="38"/>
      <c r="AJU35" s="38"/>
      <c r="AJV35" s="38"/>
      <c r="AJW35" s="38"/>
      <c r="AJX35" s="38"/>
      <c r="AJY35" s="38"/>
      <c r="AJZ35" s="38"/>
      <c r="AKA35" s="38"/>
      <c r="AKB35" s="38"/>
      <c r="AKC35" s="38"/>
      <c r="AKD35" s="38"/>
      <c r="AKE35" s="38"/>
      <c r="AKF35" s="38"/>
      <c r="AKG35" s="38"/>
      <c r="AKH35" s="38"/>
      <c r="AKI35" s="38"/>
      <c r="AKJ35" s="38"/>
      <c r="AKK35" s="38"/>
      <c r="AKL35" s="38"/>
      <c r="AKM35" s="38"/>
      <c r="AKN35" s="38"/>
      <c r="AKO35" s="38"/>
      <c r="AKP35" s="38"/>
      <c r="AKQ35" s="38"/>
      <c r="AKR35" s="38"/>
      <c r="AKS35" s="38"/>
      <c r="AKT35" s="38"/>
      <c r="AKU35" s="38"/>
      <c r="AKV35" s="38"/>
      <c r="AKW35" s="38"/>
      <c r="AKX35" s="38"/>
      <c r="AKY35" s="38"/>
      <c r="AKZ35" s="38"/>
      <c r="ALA35" s="38"/>
      <c r="ALB35" s="38"/>
      <c r="ALC35" s="38"/>
      <c r="ALD35" s="38"/>
      <c r="ALE35" s="38"/>
      <c r="ALF35" s="38"/>
      <c r="ALG35" s="38"/>
      <c r="ALH35" s="38"/>
      <c r="ALI35" s="38"/>
      <c r="ALJ35" s="38"/>
      <c r="ALK35" s="38"/>
      <c r="ALL35" s="38"/>
      <c r="ALM35" s="38"/>
      <c r="ALN35" s="38"/>
      <c r="ALO35" s="38"/>
      <c r="ALP35" s="38"/>
      <c r="ALQ35" s="38"/>
      <c r="ALR35" s="38"/>
      <c r="ALS35" s="38"/>
      <c r="ALT35" s="38"/>
      <c r="ALU35" s="38"/>
      <c r="ALV35" s="38"/>
      <c r="ALW35" s="38"/>
      <c r="ALX35" s="38"/>
      <c r="ALY35" s="38"/>
      <c r="ALZ35" s="38"/>
      <c r="AMA35" s="38"/>
      <c r="AMB35" s="38"/>
      <c r="AMC35" s="38"/>
      <c r="AMD35" s="38"/>
      <c r="AME35" s="38"/>
      <c r="AMF35" s="38"/>
      <c r="AMG35" s="38"/>
      <c r="AMH35" s="38"/>
      <c r="AMI35" s="38"/>
      <c r="AMJ35" s="38"/>
      <c r="AMK35" s="38"/>
      <c r="AML35" s="38"/>
      <c r="AMM35" s="38"/>
      <c r="AMN35" s="38"/>
      <c r="AMO35" s="38"/>
      <c r="AMP35" s="38"/>
      <c r="AMQ35" s="38"/>
      <c r="AMR35" s="38"/>
      <c r="AMS35" s="38"/>
      <c r="AMT35" s="38"/>
      <c r="AMU35" s="38"/>
      <c r="AMV35" s="38"/>
      <c r="AMW35" s="38"/>
      <c r="AMX35" s="38"/>
      <c r="AMY35" s="38"/>
      <c r="AMZ35" s="38"/>
      <c r="ANA35" s="38"/>
      <c r="ANB35" s="38"/>
      <c r="ANC35" s="38"/>
      <c r="AND35" s="38"/>
      <c r="ANE35" s="38"/>
      <c r="ANF35" s="38"/>
      <c r="ANG35" s="38"/>
      <c r="ANH35" s="38"/>
      <c r="ANI35" s="38"/>
      <c r="ANJ35" s="38"/>
      <c r="ANK35" s="38"/>
      <c r="ANL35" s="38"/>
    </row>
    <row r="36" spans="1:1052" s="445" customFormat="1" ht="15.75" customHeight="1" outlineLevel="1">
      <c r="A36" s="274"/>
      <c r="B36" s="742"/>
      <c r="C36" s="742"/>
      <c r="D36" s="310"/>
      <c r="E36" s="311"/>
      <c r="F36" s="313"/>
      <c r="G36" s="314"/>
      <c r="H36" s="322"/>
      <c r="I36" s="328" t="str">
        <f t="shared" si="12"/>
        <v/>
      </c>
      <c r="J36" s="96"/>
      <c r="K36" s="419"/>
      <c r="L36" s="262"/>
      <c r="M36" s="440" t="str">
        <f t="shared" si="2"/>
        <v/>
      </c>
      <c r="N36" s="134" t="str">
        <f t="shared" si="13"/>
        <v/>
      </c>
      <c r="O36" s="328" t="str">
        <f t="shared" ref="O36" si="28">IF(N36&lt;&gt;"",N36*$O$6,"")</f>
        <v/>
      </c>
      <c r="P36" s="102"/>
      <c r="Q36" s="441"/>
      <c r="R36" s="442"/>
      <c r="S36" s="443">
        <f>P36*$W$9</f>
        <v>0</v>
      </c>
      <c r="T36" s="102"/>
      <c r="U36" s="441"/>
      <c r="V36" s="442"/>
      <c r="W36" s="469">
        <f>T36*$W$9</f>
        <v>0</v>
      </c>
      <c r="X36" s="475">
        <f t="shared" si="3"/>
        <v>0</v>
      </c>
      <c r="Y36" s="838"/>
      <c r="Z36" s="681"/>
      <c r="AA36" s="444"/>
      <c r="AB36" s="444"/>
      <c r="AC36" s="444"/>
      <c r="AD36" s="444"/>
      <c r="AE36" s="444"/>
      <c r="AF36" s="444"/>
      <c r="AG36" s="444"/>
      <c r="AH36" s="444"/>
      <c r="AI36" s="444"/>
      <c r="AK36" s="446"/>
      <c r="AL36" s="446"/>
      <c r="AM36" s="446"/>
      <c r="AN36" s="446"/>
      <c r="AO36" s="446"/>
      <c r="AP36" s="446"/>
      <c r="AQ36" s="446"/>
      <c r="AR36" s="446"/>
      <c r="AS36" s="446"/>
      <c r="AT36" s="446"/>
      <c r="AU36" s="447"/>
      <c r="AV36" s="447"/>
      <c r="AW36" s="447"/>
      <c r="AX36" s="447"/>
      <c r="AY36" s="447"/>
      <c r="AZ36" s="447"/>
      <c r="BA36" s="447"/>
      <c r="BB36" s="447"/>
      <c r="BC36" s="447"/>
      <c r="BD36" s="447"/>
      <c r="BE36" s="447"/>
      <c r="BF36" s="447"/>
      <c r="BG36" s="447"/>
      <c r="BH36" s="447"/>
      <c r="BI36" s="447"/>
      <c r="BJ36" s="447"/>
      <c r="BK36" s="447"/>
    </row>
    <row r="37" spans="1:1052" ht="15.75" customHeight="1" outlineLevel="1">
      <c r="A37" s="426"/>
      <c r="B37" s="742"/>
      <c r="C37" s="742"/>
      <c r="D37" s="427"/>
      <c r="E37" s="428"/>
      <c r="F37" s="430"/>
      <c r="G37" s="431"/>
      <c r="H37" s="324"/>
      <c r="I37" s="432" t="str">
        <f>IF(G37&gt;0,G37*H37,"")</f>
        <v/>
      </c>
      <c r="J37" s="433"/>
      <c r="K37" s="434"/>
      <c r="L37" s="435"/>
      <c r="M37" s="333" t="str">
        <f t="shared" si="2"/>
        <v/>
      </c>
      <c r="N37" s="286" t="str">
        <f>IF(G37&lt;&gt;"",G37,"")</f>
        <v/>
      </c>
      <c r="O37" s="432" t="str">
        <f t="shared" ref="O37" si="29">IF(N37&lt;&gt;"",N37*$O$7,"")</f>
        <v/>
      </c>
      <c r="P37" s="436"/>
      <c r="Q37" s="437"/>
      <c r="R37" s="438"/>
      <c r="S37" s="439">
        <f>P37*$W$7</f>
        <v>0</v>
      </c>
      <c r="T37" s="436"/>
      <c r="U37" s="437"/>
      <c r="V37" s="438"/>
      <c r="W37" s="470">
        <f>T37*$W$7</f>
        <v>0</v>
      </c>
      <c r="X37" s="475">
        <f t="shared" si="3"/>
        <v>0</v>
      </c>
      <c r="Y37" s="838"/>
      <c r="Z37" s="681"/>
      <c r="AA37"/>
      <c r="AB37"/>
      <c r="AC37"/>
      <c r="AD37"/>
      <c r="AE37"/>
      <c r="AF37"/>
      <c r="AG37"/>
      <c r="AH37"/>
      <c r="AI37"/>
      <c r="AJ37" s="38"/>
      <c r="AK37" s="40"/>
      <c r="AL37" s="40"/>
      <c r="AM37" s="40"/>
      <c r="AN37" s="40"/>
      <c r="AO37" s="40"/>
      <c r="AP37" s="40"/>
      <c r="AQ37" s="40"/>
      <c r="AR37" s="40"/>
      <c r="AS37" s="40"/>
      <c r="AT37" s="40"/>
      <c r="AU37" s="41"/>
      <c r="AV37" s="41"/>
      <c r="AW37" s="41"/>
      <c r="AX37" s="41"/>
      <c r="AY37" s="41"/>
      <c r="AZ37" s="41"/>
      <c r="BA37" s="41"/>
      <c r="BB37" s="41"/>
      <c r="BC37" s="41"/>
      <c r="BD37" s="41"/>
      <c r="BE37" s="41"/>
      <c r="BF37" s="41"/>
      <c r="BG37" s="41"/>
      <c r="BH37" s="41"/>
      <c r="BI37" s="41"/>
      <c r="BJ37" s="41"/>
      <c r="BK37" s="41"/>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c r="KG37" s="38"/>
      <c r="KH37" s="38"/>
      <c r="KI37" s="38"/>
      <c r="KJ37" s="38"/>
      <c r="KK37" s="38"/>
      <c r="KL37" s="38"/>
      <c r="KM37" s="38"/>
      <c r="KN37" s="38"/>
      <c r="KO37" s="38"/>
      <c r="KP37" s="38"/>
      <c r="KQ37" s="38"/>
      <c r="KR37" s="38"/>
      <c r="KS37" s="38"/>
      <c r="KT37" s="38"/>
      <c r="KU37" s="38"/>
      <c r="KV37" s="38"/>
      <c r="KW37" s="38"/>
      <c r="KX37" s="38"/>
      <c r="KY37" s="38"/>
      <c r="KZ37" s="38"/>
      <c r="LA37" s="38"/>
      <c r="LB37" s="38"/>
      <c r="LC37" s="38"/>
      <c r="LD37" s="38"/>
      <c r="LE37" s="38"/>
      <c r="LF37" s="38"/>
      <c r="LG37" s="38"/>
      <c r="LH37" s="38"/>
      <c r="LI37" s="38"/>
      <c r="LJ37" s="38"/>
      <c r="LK37" s="38"/>
      <c r="LL37" s="38"/>
      <c r="LM37" s="38"/>
      <c r="LN37" s="38"/>
      <c r="LO37" s="38"/>
      <c r="LP37" s="38"/>
      <c r="LQ37" s="38"/>
      <c r="LR37" s="38"/>
      <c r="LS37" s="38"/>
      <c r="LT37" s="38"/>
      <c r="LU37" s="38"/>
      <c r="LV37" s="38"/>
      <c r="LW37" s="38"/>
      <c r="LX37" s="38"/>
      <c r="LY37" s="38"/>
      <c r="LZ37" s="38"/>
      <c r="MA37" s="38"/>
      <c r="MB37" s="38"/>
      <c r="MC37" s="38"/>
      <c r="MD37" s="38"/>
      <c r="ME37" s="38"/>
      <c r="MF37" s="38"/>
      <c r="MG37" s="38"/>
      <c r="MH37" s="38"/>
      <c r="MI37" s="38"/>
      <c r="MJ37" s="38"/>
      <c r="MK37" s="38"/>
      <c r="ML37" s="38"/>
      <c r="MM37" s="38"/>
      <c r="MN37" s="38"/>
      <c r="MO37" s="38"/>
      <c r="MP37" s="38"/>
      <c r="MQ37" s="38"/>
      <c r="MR37" s="38"/>
      <c r="MS37" s="38"/>
      <c r="MT37" s="38"/>
      <c r="MU37" s="38"/>
      <c r="MV37" s="38"/>
      <c r="MW37" s="38"/>
      <c r="MX37" s="38"/>
      <c r="MY37" s="38"/>
      <c r="MZ37" s="38"/>
      <c r="NA37" s="38"/>
      <c r="NB37" s="38"/>
      <c r="NC37" s="38"/>
      <c r="ND37" s="38"/>
      <c r="NE37" s="38"/>
      <c r="NF37" s="38"/>
      <c r="NG37" s="38"/>
      <c r="NH37" s="38"/>
      <c r="NI37" s="38"/>
      <c r="NJ37" s="38"/>
      <c r="NK37" s="38"/>
      <c r="NL37" s="38"/>
      <c r="NM37" s="38"/>
      <c r="NN37" s="38"/>
      <c r="NO37" s="38"/>
      <c r="NP37" s="38"/>
      <c r="NQ37" s="38"/>
      <c r="NR37" s="38"/>
      <c r="NS37" s="38"/>
      <c r="NT37" s="38"/>
      <c r="NU37" s="38"/>
      <c r="NV37" s="38"/>
      <c r="NW37" s="38"/>
      <c r="NX37" s="38"/>
      <c r="NY37" s="38"/>
      <c r="NZ37" s="38"/>
      <c r="OA37" s="38"/>
      <c r="OB37" s="38"/>
      <c r="OC37" s="38"/>
      <c r="OD37" s="38"/>
      <c r="OE37" s="38"/>
      <c r="OF37" s="38"/>
      <c r="OG37" s="38"/>
      <c r="OH37" s="38"/>
      <c r="OI37" s="38"/>
      <c r="OJ37" s="38"/>
      <c r="OK37" s="38"/>
      <c r="OL37" s="38"/>
      <c r="OM37" s="38"/>
      <c r="ON37" s="38"/>
      <c r="OO37" s="38"/>
      <c r="OP37" s="38"/>
      <c r="OQ37" s="38"/>
      <c r="OR37" s="38"/>
      <c r="OS37" s="38"/>
      <c r="OT37" s="38"/>
      <c r="OU37" s="38"/>
      <c r="OV37" s="38"/>
      <c r="OW37" s="38"/>
      <c r="OX37" s="38"/>
      <c r="OY37" s="38"/>
      <c r="OZ37" s="38"/>
      <c r="PA37" s="38"/>
      <c r="PB37" s="38"/>
      <c r="PC37" s="38"/>
      <c r="PD37" s="38"/>
      <c r="PE37" s="38"/>
      <c r="PF37" s="38"/>
      <c r="PG37" s="38"/>
      <c r="PH37" s="38"/>
      <c r="PI37" s="38"/>
      <c r="PJ37" s="38"/>
      <c r="PK37" s="38"/>
      <c r="PL37" s="38"/>
      <c r="PM37" s="38"/>
      <c r="PN37" s="38"/>
      <c r="PO37" s="38"/>
      <c r="PP37" s="38"/>
      <c r="PQ37" s="38"/>
      <c r="PR37" s="38"/>
      <c r="PS37" s="38"/>
      <c r="PT37" s="38"/>
      <c r="PU37" s="38"/>
      <c r="PV37" s="38"/>
      <c r="PW37" s="38"/>
      <c r="PX37" s="38"/>
      <c r="PY37" s="38"/>
      <c r="PZ37" s="38"/>
      <c r="QA37" s="38"/>
      <c r="QB37" s="38"/>
      <c r="QC37" s="38"/>
      <c r="QD37" s="38"/>
      <c r="QE37" s="38"/>
      <c r="QF37" s="38"/>
      <c r="QG37" s="38"/>
      <c r="QH37" s="38"/>
      <c r="QI37" s="38"/>
      <c r="QJ37" s="38"/>
      <c r="QK37" s="38"/>
      <c r="QL37" s="38"/>
      <c r="QM37" s="38"/>
      <c r="QN37" s="38"/>
      <c r="QO37" s="38"/>
      <c r="QP37" s="38"/>
      <c r="QQ37" s="38"/>
      <c r="QR37" s="38"/>
      <c r="QS37" s="38"/>
      <c r="QT37" s="38"/>
      <c r="QU37" s="38"/>
      <c r="QV37" s="38"/>
      <c r="QW37" s="38"/>
      <c r="QX37" s="38"/>
      <c r="QY37" s="38"/>
      <c r="QZ37" s="38"/>
      <c r="RA37" s="38"/>
      <c r="RB37" s="38"/>
      <c r="RC37" s="38"/>
      <c r="RD37" s="38"/>
      <c r="RE37" s="38"/>
      <c r="RF37" s="38"/>
      <c r="RG37" s="38"/>
      <c r="RH37" s="38"/>
      <c r="RI37" s="38"/>
      <c r="RJ37" s="38"/>
      <c r="RK37" s="38"/>
      <c r="RL37" s="38"/>
      <c r="RM37" s="38"/>
      <c r="RN37" s="38"/>
      <c r="RO37" s="38"/>
      <c r="RP37" s="38"/>
      <c r="RQ37" s="38"/>
      <c r="RR37" s="38"/>
      <c r="RS37" s="38"/>
      <c r="RT37" s="38"/>
      <c r="RU37" s="38"/>
      <c r="RV37" s="38"/>
      <c r="RW37" s="38"/>
      <c r="RX37" s="38"/>
      <c r="RY37" s="38"/>
      <c r="RZ37" s="38"/>
      <c r="SA37" s="38"/>
      <c r="SB37" s="38"/>
      <c r="SC37" s="38"/>
      <c r="SD37" s="38"/>
      <c r="SE37" s="38"/>
      <c r="SF37" s="38"/>
      <c r="SG37" s="38"/>
      <c r="SH37" s="38"/>
      <c r="SI37" s="38"/>
      <c r="SJ37" s="38"/>
      <c r="SK37" s="38"/>
      <c r="SL37" s="38"/>
      <c r="SM37" s="38"/>
      <c r="SN37" s="38"/>
      <c r="SO37" s="38"/>
      <c r="SP37" s="38"/>
      <c r="SQ37" s="38"/>
      <c r="SR37" s="38"/>
      <c r="SS37" s="38"/>
      <c r="ST37" s="38"/>
      <c r="SU37" s="38"/>
      <c r="SV37" s="38"/>
      <c r="SW37" s="38"/>
      <c r="SX37" s="38"/>
      <c r="SY37" s="38"/>
      <c r="SZ37" s="38"/>
      <c r="TA37" s="38"/>
      <c r="TB37" s="38"/>
      <c r="TC37" s="38"/>
      <c r="TD37" s="38"/>
      <c r="TE37" s="38"/>
      <c r="TF37" s="38"/>
      <c r="TG37" s="38"/>
      <c r="TH37" s="38"/>
      <c r="TI37" s="38"/>
      <c r="TJ37" s="38"/>
      <c r="TK37" s="38"/>
      <c r="TL37" s="38"/>
      <c r="TM37" s="38"/>
      <c r="TN37" s="38"/>
      <c r="TO37" s="38"/>
      <c r="TP37" s="38"/>
      <c r="TQ37" s="38"/>
      <c r="TR37" s="38"/>
      <c r="TS37" s="38"/>
      <c r="TT37" s="38"/>
      <c r="TU37" s="38"/>
      <c r="TV37" s="38"/>
      <c r="TW37" s="38"/>
      <c r="TX37" s="38"/>
      <c r="TY37" s="38"/>
      <c r="TZ37" s="38"/>
      <c r="UA37" s="38"/>
      <c r="UB37" s="38"/>
      <c r="UC37" s="38"/>
      <c r="UD37" s="38"/>
      <c r="UE37" s="38"/>
      <c r="UF37" s="38"/>
      <c r="UG37" s="38"/>
      <c r="UH37" s="38"/>
      <c r="UI37" s="38"/>
      <c r="UJ37" s="38"/>
      <c r="UK37" s="38"/>
      <c r="UL37" s="38"/>
      <c r="UM37" s="38"/>
      <c r="UN37" s="38"/>
      <c r="UO37" s="38"/>
      <c r="UP37" s="38"/>
      <c r="UQ37" s="38"/>
      <c r="UR37" s="38"/>
      <c r="US37" s="38"/>
      <c r="UT37" s="38"/>
      <c r="UU37" s="38"/>
      <c r="UV37" s="38"/>
      <c r="UW37" s="38"/>
      <c r="UX37" s="38"/>
      <c r="UY37" s="38"/>
      <c r="UZ37" s="38"/>
      <c r="VA37" s="38"/>
      <c r="VB37" s="38"/>
      <c r="VC37" s="38"/>
      <c r="VD37" s="38"/>
      <c r="VE37" s="38"/>
      <c r="VF37" s="38"/>
      <c r="VG37" s="38"/>
      <c r="VH37" s="38"/>
      <c r="VI37" s="38"/>
      <c r="VJ37" s="38"/>
      <c r="VK37" s="38"/>
      <c r="VL37" s="38"/>
      <c r="VM37" s="38"/>
      <c r="VN37" s="38"/>
      <c r="VO37" s="38"/>
      <c r="VP37" s="38"/>
      <c r="VQ37" s="38"/>
      <c r="VR37" s="38"/>
      <c r="VS37" s="38"/>
      <c r="VT37" s="38"/>
      <c r="VU37" s="38"/>
      <c r="VV37" s="38"/>
      <c r="VW37" s="38"/>
      <c r="VX37" s="38"/>
      <c r="VY37" s="38"/>
      <c r="VZ37" s="38"/>
      <c r="WA37" s="38"/>
      <c r="WB37" s="38"/>
      <c r="WC37" s="38"/>
      <c r="WD37" s="38"/>
      <c r="WE37" s="38"/>
      <c r="WF37" s="38"/>
      <c r="WG37" s="38"/>
      <c r="WH37" s="38"/>
      <c r="WI37" s="38"/>
      <c r="WJ37" s="38"/>
      <c r="WK37" s="38"/>
      <c r="WL37" s="38"/>
      <c r="WM37" s="38"/>
      <c r="WN37" s="38"/>
      <c r="WO37" s="38"/>
      <c r="WP37" s="38"/>
      <c r="WQ37" s="38"/>
      <c r="WR37" s="38"/>
      <c r="WS37" s="38"/>
      <c r="WT37" s="38"/>
      <c r="WU37" s="38"/>
      <c r="WV37" s="38"/>
      <c r="WW37" s="38"/>
      <c r="WX37" s="38"/>
      <c r="WY37" s="38"/>
      <c r="WZ37" s="38"/>
      <c r="XA37" s="38"/>
      <c r="XB37" s="38"/>
      <c r="XC37" s="38"/>
      <c r="XD37" s="38"/>
      <c r="XE37" s="38"/>
      <c r="XF37" s="38"/>
      <c r="XG37" s="38"/>
      <c r="XH37" s="38"/>
      <c r="XI37" s="38"/>
      <c r="XJ37" s="38"/>
      <c r="XK37" s="38"/>
      <c r="XL37" s="38"/>
      <c r="XM37" s="38"/>
      <c r="XN37" s="38"/>
      <c r="XO37" s="38"/>
      <c r="XP37" s="38"/>
      <c r="XQ37" s="38"/>
      <c r="XR37" s="38"/>
      <c r="XS37" s="38"/>
      <c r="XT37" s="38"/>
      <c r="XU37" s="38"/>
      <c r="XV37" s="38"/>
      <c r="XW37" s="38"/>
      <c r="XX37" s="38"/>
      <c r="XY37" s="38"/>
      <c r="XZ37" s="38"/>
      <c r="YA37" s="38"/>
      <c r="YB37" s="38"/>
      <c r="YC37" s="38"/>
      <c r="YD37" s="38"/>
      <c r="YE37" s="38"/>
      <c r="YF37" s="38"/>
      <c r="YG37" s="38"/>
      <c r="YH37" s="38"/>
      <c r="YI37" s="38"/>
      <c r="YJ37" s="38"/>
      <c r="YK37" s="38"/>
      <c r="YL37" s="38"/>
      <c r="YM37" s="38"/>
      <c r="YN37" s="38"/>
      <c r="YO37" s="38"/>
      <c r="YP37" s="38"/>
      <c r="YQ37" s="38"/>
      <c r="YR37" s="38"/>
      <c r="YS37" s="38"/>
      <c r="YT37" s="38"/>
      <c r="YU37" s="38"/>
      <c r="YV37" s="38"/>
      <c r="YW37" s="38"/>
      <c r="YX37" s="38"/>
      <c r="YY37" s="38"/>
      <c r="YZ37" s="38"/>
      <c r="ZA37" s="38"/>
      <c r="ZB37" s="38"/>
      <c r="ZC37" s="38"/>
      <c r="ZD37" s="38"/>
      <c r="ZE37" s="38"/>
      <c r="ZF37" s="38"/>
      <c r="ZG37" s="38"/>
      <c r="ZH37" s="38"/>
      <c r="ZI37" s="38"/>
      <c r="ZJ37" s="38"/>
      <c r="ZK37" s="38"/>
      <c r="ZL37" s="38"/>
      <c r="ZM37" s="38"/>
      <c r="ZN37" s="38"/>
      <c r="ZO37" s="38"/>
      <c r="ZP37" s="38"/>
      <c r="ZQ37" s="38"/>
      <c r="ZR37" s="38"/>
      <c r="ZS37" s="38"/>
      <c r="ZT37" s="38"/>
      <c r="ZU37" s="38"/>
      <c r="ZV37" s="38"/>
      <c r="ZW37" s="38"/>
      <c r="ZX37" s="38"/>
      <c r="ZY37" s="38"/>
      <c r="ZZ37" s="38"/>
      <c r="AAA37" s="38"/>
      <c r="AAB37" s="38"/>
      <c r="AAC37" s="38"/>
      <c r="AAD37" s="38"/>
      <c r="AAE37" s="38"/>
      <c r="AAF37" s="38"/>
      <c r="AAG37" s="38"/>
      <c r="AAH37" s="38"/>
      <c r="AAI37" s="38"/>
      <c r="AAJ37" s="38"/>
      <c r="AAK37" s="38"/>
      <c r="AAL37" s="38"/>
      <c r="AAM37" s="38"/>
      <c r="AAN37" s="38"/>
      <c r="AAO37" s="38"/>
      <c r="AAP37" s="38"/>
      <c r="AAQ37" s="38"/>
      <c r="AAR37" s="38"/>
      <c r="AAS37" s="38"/>
      <c r="AAT37" s="38"/>
      <c r="AAU37" s="38"/>
      <c r="AAV37" s="38"/>
      <c r="AAW37" s="38"/>
      <c r="AAX37" s="38"/>
      <c r="AAY37" s="38"/>
      <c r="AAZ37" s="38"/>
      <c r="ABA37" s="38"/>
      <c r="ABB37" s="38"/>
      <c r="ABC37" s="38"/>
      <c r="ABD37" s="38"/>
      <c r="ABE37" s="38"/>
      <c r="ABF37" s="38"/>
      <c r="ABG37" s="38"/>
      <c r="ABH37" s="38"/>
      <c r="ABI37" s="38"/>
      <c r="ABJ37" s="38"/>
      <c r="ABK37" s="38"/>
      <c r="ABL37" s="38"/>
      <c r="ABM37" s="38"/>
      <c r="ABN37" s="38"/>
      <c r="ABO37" s="38"/>
      <c r="ABP37" s="38"/>
      <c r="ABQ37" s="38"/>
      <c r="ABR37" s="38"/>
      <c r="ABS37" s="38"/>
      <c r="ABT37" s="38"/>
      <c r="ABU37" s="38"/>
      <c r="ABV37" s="38"/>
      <c r="ABW37" s="38"/>
      <c r="ABX37" s="38"/>
      <c r="ABY37" s="38"/>
      <c r="ABZ37" s="38"/>
      <c r="ACA37" s="38"/>
      <c r="ACB37" s="38"/>
      <c r="ACC37" s="38"/>
      <c r="ACD37" s="38"/>
      <c r="ACE37" s="38"/>
      <c r="ACF37" s="38"/>
      <c r="ACG37" s="38"/>
      <c r="ACH37" s="38"/>
      <c r="ACI37" s="38"/>
      <c r="ACJ37" s="38"/>
      <c r="ACK37" s="38"/>
      <c r="ACL37" s="38"/>
      <c r="ACM37" s="38"/>
      <c r="ACN37" s="38"/>
      <c r="ACO37" s="38"/>
      <c r="ACP37" s="38"/>
      <c r="ACQ37" s="38"/>
      <c r="ACR37" s="38"/>
      <c r="ACS37" s="38"/>
      <c r="ACT37" s="38"/>
      <c r="ACU37" s="38"/>
      <c r="ACV37" s="38"/>
      <c r="ACW37" s="38"/>
      <c r="ACX37" s="38"/>
      <c r="ACY37" s="38"/>
      <c r="ACZ37" s="38"/>
      <c r="ADA37" s="38"/>
      <c r="ADB37" s="38"/>
      <c r="ADC37" s="38"/>
      <c r="ADD37" s="38"/>
      <c r="ADE37" s="38"/>
      <c r="ADF37" s="38"/>
      <c r="ADG37" s="38"/>
      <c r="ADH37" s="38"/>
      <c r="ADI37" s="38"/>
      <c r="ADJ37" s="38"/>
      <c r="ADK37" s="38"/>
      <c r="ADL37" s="38"/>
      <c r="ADM37" s="38"/>
      <c r="ADN37" s="38"/>
      <c r="ADO37" s="38"/>
      <c r="ADP37" s="38"/>
      <c r="ADQ37" s="38"/>
      <c r="ADR37" s="38"/>
      <c r="ADS37" s="38"/>
      <c r="ADT37" s="38"/>
      <c r="ADU37" s="38"/>
      <c r="ADV37" s="38"/>
      <c r="ADW37" s="38"/>
      <c r="ADX37" s="38"/>
      <c r="ADY37" s="38"/>
      <c r="ADZ37" s="38"/>
      <c r="AEA37" s="38"/>
      <c r="AEB37" s="38"/>
      <c r="AEC37" s="38"/>
      <c r="AED37" s="38"/>
      <c r="AEE37" s="38"/>
      <c r="AEF37" s="38"/>
      <c r="AEG37" s="38"/>
      <c r="AEH37" s="38"/>
      <c r="AEI37" s="38"/>
      <c r="AEJ37" s="38"/>
      <c r="AEK37" s="38"/>
      <c r="AEL37" s="38"/>
      <c r="AEM37" s="38"/>
      <c r="AEN37" s="38"/>
      <c r="AEO37" s="38"/>
      <c r="AEP37" s="38"/>
      <c r="AEQ37" s="38"/>
      <c r="AER37" s="38"/>
      <c r="AES37" s="38"/>
      <c r="AET37" s="38"/>
      <c r="AEU37" s="38"/>
      <c r="AEV37" s="38"/>
      <c r="AEW37" s="38"/>
      <c r="AEX37" s="38"/>
      <c r="AEY37" s="38"/>
      <c r="AEZ37" s="38"/>
      <c r="AFA37" s="38"/>
      <c r="AFB37" s="38"/>
      <c r="AFC37" s="38"/>
      <c r="AFD37" s="38"/>
      <c r="AFE37" s="38"/>
      <c r="AFF37" s="38"/>
      <c r="AFG37" s="38"/>
      <c r="AFH37" s="38"/>
      <c r="AFI37" s="38"/>
      <c r="AFJ37" s="38"/>
      <c r="AFK37" s="38"/>
      <c r="AFL37" s="38"/>
      <c r="AFM37" s="38"/>
      <c r="AFN37" s="38"/>
      <c r="AFO37" s="38"/>
      <c r="AFP37" s="38"/>
      <c r="AFQ37" s="38"/>
      <c r="AFR37" s="38"/>
      <c r="AFS37" s="38"/>
      <c r="AFT37" s="38"/>
      <c r="AFU37" s="38"/>
      <c r="AFV37" s="38"/>
      <c r="AFW37" s="38"/>
      <c r="AFX37" s="38"/>
      <c r="AFY37" s="38"/>
      <c r="AFZ37" s="38"/>
      <c r="AGA37" s="38"/>
      <c r="AGB37" s="38"/>
      <c r="AGC37" s="38"/>
      <c r="AGD37" s="38"/>
      <c r="AGE37" s="38"/>
      <c r="AGF37" s="38"/>
      <c r="AGG37" s="38"/>
      <c r="AGH37" s="38"/>
      <c r="AGI37" s="38"/>
      <c r="AGJ37" s="38"/>
      <c r="AGK37" s="38"/>
      <c r="AGL37" s="38"/>
      <c r="AGM37" s="38"/>
      <c r="AGN37" s="38"/>
      <c r="AGO37" s="38"/>
      <c r="AGP37" s="38"/>
      <c r="AGQ37" s="38"/>
      <c r="AGR37" s="38"/>
      <c r="AGS37" s="38"/>
      <c r="AGT37" s="38"/>
      <c r="AGU37" s="38"/>
      <c r="AGV37" s="38"/>
      <c r="AGW37" s="38"/>
      <c r="AGX37" s="38"/>
      <c r="AGY37" s="38"/>
      <c r="AGZ37" s="38"/>
      <c r="AHA37" s="38"/>
      <c r="AHB37" s="38"/>
      <c r="AHC37" s="38"/>
      <c r="AHD37" s="38"/>
      <c r="AHE37" s="38"/>
      <c r="AHF37" s="38"/>
      <c r="AHG37" s="38"/>
      <c r="AHH37" s="38"/>
      <c r="AHI37" s="38"/>
      <c r="AHJ37" s="38"/>
      <c r="AHK37" s="38"/>
      <c r="AHL37" s="38"/>
      <c r="AHM37" s="38"/>
      <c r="AHN37" s="38"/>
      <c r="AHO37" s="38"/>
      <c r="AHP37" s="38"/>
      <c r="AHQ37" s="38"/>
      <c r="AHR37" s="38"/>
      <c r="AHS37" s="38"/>
      <c r="AHT37" s="38"/>
      <c r="AHU37" s="38"/>
      <c r="AHV37" s="38"/>
      <c r="AHW37" s="38"/>
      <c r="AHX37" s="38"/>
      <c r="AHY37" s="38"/>
      <c r="AHZ37" s="38"/>
      <c r="AIA37" s="38"/>
      <c r="AIB37" s="38"/>
      <c r="AIC37" s="38"/>
      <c r="AID37" s="38"/>
      <c r="AIE37" s="38"/>
      <c r="AIF37" s="38"/>
      <c r="AIG37" s="38"/>
      <c r="AIH37" s="38"/>
      <c r="AII37" s="38"/>
      <c r="AIJ37" s="38"/>
      <c r="AIK37" s="38"/>
      <c r="AIL37" s="38"/>
      <c r="AIM37" s="38"/>
      <c r="AIN37" s="38"/>
      <c r="AIO37" s="38"/>
      <c r="AIP37" s="38"/>
      <c r="AIQ37" s="38"/>
      <c r="AIR37" s="38"/>
      <c r="AIS37" s="38"/>
      <c r="AIT37" s="38"/>
      <c r="AIU37" s="38"/>
      <c r="AIV37" s="38"/>
      <c r="AIW37" s="38"/>
      <c r="AIX37" s="38"/>
      <c r="AIY37" s="38"/>
      <c r="AIZ37" s="38"/>
      <c r="AJA37" s="38"/>
      <c r="AJB37" s="38"/>
      <c r="AJC37" s="38"/>
      <c r="AJD37" s="38"/>
      <c r="AJE37" s="38"/>
      <c r="AJF37" s="38"/>
      <c r="AJG37" s="38"/>
      <c r="AJH37" s="38"/>
      <c r="AJI37" s="38"/>
      <c r="AJJ37" s="38"/>
      <c r="AJK37" s="38"/>
      <c r="AJL37" s="38"/>
      <c r="AJM37" s="38"/>
      <c r="AJN37" s="38"/>
      <c r="AJO37" s="38"/>
      <c r="AJP37" s="38"/>
      <c r="AJQ37" s="38"/>
      <c r="AJR37" s="38"/>
      <c r="AJS37" s="38"/>
      <c r="AJT37" s="38"/>
      <c r="AJU37" s="38"/>
      <c r="AJV37" s="38"/>
      <c r="AJW37" s="38"/>
      <c r="AJX37" s="38"/>
      <c r="AJY37" s="38"/>
      <c r="AJZ37" s="38"/>
      <c r="AKA37" s="38"/>
      <c r="AKB37" s="38"/>
      <c r="AKC37" s="38"/>
      <c r="AKD37" s="38"/>
      <c r="AKE37" s="38"/>
      <c r="AKF37" s="38"/>
      <c r="AKG37" s="38"/>
      <c r="AKH37" s="38"/>
      <c r="AKI37" s="38"/>
      <c r="AKJ37" s="38"/>
      <c r="AKK37" s="38"/>
      <c r="AKL37" s="38"/>
      <c r="AKM37" s="38"/>
      <c r="AKN37" s="38"/>
      <c r="AKO37" s="38"/>
      <c r="AKP37" s="38"/>
      <c r="AKQ37" s="38"/>
      <c r="AKR37" s="38"/>
      <c r="AKS37" s="38"/>
      <c r="AKT37" s="38"/>
      <c r="AKU37" s="38"/>
      <c r="AKV37" s="38"/>
      <c r="AKW37" s="38"/>
      <c r="AKX37" s="38"/>
      <c r="AKY37" s="38"/>
      <c r="AKZ37" s="38"/>
      <c r="ALA37" s="38"/>
      <c r="ALB37" s="38"/>
      <c r="ALC37" s="38"/>
      <c r="ALD37" s="38"/>
      <c r="ALE37" s="38"/>
      <c r="ALF37" s="38"/>
      <c r="ALG37" s="38"/>
      <c r="ALH37" s="38"/>
      <c r="ALI37" s="38"/>
      <c r="ALJ37" s="38"/>
      <c r="ALK37" s="38"/>
      <c r="ALL37" s="38"/>
      <c r="ALM37" s="38"/>
      <c r="ALN37" s="38"/>
      <c r="ALO37" s="38"/>
      <c r="ALP37" s="38"/>
      <c r="ALQ37" s="38"/>
      <c r="ALR37" s="38"/>
      <c r="ALS37" s="38"/>
      <c r="ALT37" s="38"/>
      <c r="ALU37" s="38"/>
      <c r="ALV37" s="38"/>
      <c r="ALW37" s="38"/>
      <c r="ALX37" s="38"/>
      <c r="ALY37" s="38"/>
      <c r="ALZ37" s="38"/>
      <c r="AMA37" s="38"/>
      <c r="AMB37" s="38"/>
      <c r="AMC37" s="38"/>
      <c r="AMD37" s="38"/>
      <c r="AME37" s="38"/>
      <c r="AMF37" s="38"/>
      <c r="AMG37" s="38"/>
      <c r="AMH37" s="38"/>
      <c r="AMI37" s="38"/>
      <c r="AMJ37" s="38"/>
      <c r="AMK37" s="38"/>
      <c r="AML37" s="38"/>
      <c r="AMM37" s="38"/>
      <c r="AMN37" s="38"/>
      <c r="AMO37" s="38"/>
      <c r="AMP37" s="38"/>
      <c r="AMQ37" s="38"/>
      <c r="AMR37" s="38"/>
      <c r="AMS37" s="38"/>
      <c r="AMT37" s="38"/>
      <c r="AMU37" s="38"/>
      <c r="AMV37" s="38"/>
      <c r="AMW37" s="38"/>
      <c r="AMX37" s="38"/>
      <c r="AMY37" s="38"/>
      <c r="AMZ37" s="38"/>
      <c r="ANA37" s="38"/>
      <c r="ANB37" s="38"/>
      <c r="ANC37" s="38"/>
      <c r="AND37" s="38"/>
      <c r="ANE37" s="38"/>
      <c r="ANF37" s="38"/>
      <c r="ANG37" s="38"/>
      <c r="ANH37" s="38"/>
      <c r="ANI37" s="38"/>
      <c r="ANJ37" s="38"/>
      <c r="ANK37" s="38"/>
      <c r="ANL37" s="38"/>
    </row>
    <row r="38" spans="1:1052" ht="15" customHeight="1" outlineLevel="1">
      <c r="A38" s="274"/>
      <c r="B38" s="742"/>
      <c r="C38" s="742"/>
      <c r="D38" s="310"/>
      <c r="E38" s="311"/>
      <c r="F38" s="313"/>
      <c r="G38" s="314"/>
      <c r="H38" s="322"/>
      <c r="I38" s="328" t="str">
        <f t="shared" ref="I38:I42" si="30">IF(G38&gt;0,G38*H38,"")</f>
        <v/>
      </c>
      <c r="J38" s="96"/>
      <c r="K38" s="419"/>
      <c r="L38" s="264"/>
      <c r="M38" s="331" t="str">
        <f t="shared" si="2"/>
        <v/>
      </c>
      <c r="N38" s="134" t="str">
        <f t="shared" ref="N38:N42" si="31">IF(G38&lt;&gt;"",G38,"")</f>
        <v/>
      </c>
      <c r="O38" s="328" t="str">
        <f t="shared" ref="O38" si="32">IF(N38&lt;&gt;"",N38*$O$8,"")</f>
        <v/>
      </c>
      <c r="P38" s="102"/>
      <c r="Q38" s="109"/>
      <c r="R38" s="106"/>
      <c r="S38" s="99">
        <f>P38*$W$8</f>
        <v>0</v>
      </c>
      <c r="T38" s="102"/>
      <c r="U38" s="109"/>
      <c r="V38" s="106"/>
      <c r="W38" s="468">
        <f>T38*$W$8</f>
        <v>0</v>
      </c>
      <c r="X38" s="475">
        <f t="shared" si="3"/>
        <v>0</v>
      </c>
      <c r="Y38" s="838"/>
      <c r="Z38" s="681"/>
      <c r="AA38"/>
      <c r="AB38"/>
      <c r="AC38"/>
      <c r="AD38"/>
      <c r="AE38"/>
      <c r="AF38"/>
      <c r="AG38"/>
      <c r="AH38"/>
      <c r="AI38"/>
      <c r="AJ38" s="38"/>
      <c r="AK38" s="40"/>
      <c r="AL38" s="40"/>
      <c r="AM38" s="40"/>
      <c r="AN38" s="40"/>
      <c r="AO38" s="40"/>
      <c r="AP38" s="40"/>
      <c r="AQ38" s="40"/>
      <c r="AR38" s="40"/>
      <c r="AS38" s="40"/>
      <c r="AT38" s="40"/>
      <c r="AU38" s="41"/>
      <c r="AV38" s="41"/>
      <c r="AW38" s="41"/>
      <c r="AX38" s="41"/>
      <c r="AY38" s="41"/>
      <c r="AZ38" s="41"/>
      <c r="BA38" s="41"/>
      <c r="BB38" s="41"/>
      <c r="BC38" s="41"/>
      <c r="BD38" s="41"/>
      <c r="BE38" s="41"/>
      <c r="BF38" s="41"/>
      <c r="BG38" s="41"/>
      <c r="BH38" s="41"/>
      <c r="BI38" s="41"/>
      <c r="BJ38" s="41"/>
      <c r="BK38" s="41"/>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c r="IX38" s="38"/>
      <c r="IY38" s="38"/>
      <c r="IZ38" s="38"/>
      <c r="JA38" s="38"/>
      <c r="JB38" s="38"/>
      <c r="JC38" s="38"/>
      <c r="JD38" s="38"/>
      <c r="JE38" s="38"/>
      <c r="JF38" s="38"/>
      <c r="JG38" s="38"/>
      <c r="JH38" s="38"/>
      <c r="JI38" s="38"/>
      <c r="JJ38" s="38"/>
      <c r="JK38" s="38"/>
      <c r="JL38" s="38"/>
      <c r="JM38" s="38"/>
      <c r="JN38" s="38"/>
      <c r="JO38" s="38"/>
      <c r="JP38" s="38"/>
      <c r="JQ38" s="38"/>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c r="LL38" s="38"/>
      <c r="LM38" s="38"/>
      <c r="LN38" s="38"/>
      <c r="LO38" s="38"/>
      <c r="LP38" s="38"/>
      <c r="LQ38" s="38"/>
      <c r="LR38" s="38"/>
      <c r="LS38" s="38"/>
      <c r="LT38" s="38"/>
      <c r="LU38" s="38"/>
      <c r="LV38" s="38"/>
      <c r="LW38" s="38"/>
      <c r="LX38" s="38"/>
      <c r="LY38" s="38"/>
      <c r="LZ38" s="38"/>
      <c r="MA38" s="38"/>
      <c r="MB38" s="38"/>
      <c r="MC38" s="38"/>
      <c r="MD38" s="38"/>
      <c r="ME38" s="38"/>
      <c r="MF38" s="38"/>
      <c r="MG38" s="38"/>
      <c r="MH38" s="38"/>
      <c r="MI38" s="38"/>
      <c r="MJ38" s="38"/>
      <c r="MK38" s="38"/>
      <c r="ML38" s="38"/>
      <c r="MM38" s="38"/>
      <c r="MN38" s="38"/>
      <c r="MO38" s="38"/>
      <c r="MP38" s="38"/>
      <c r="MQ38" s="38"/>
      <c r="MR38" s="38"/>
      <c r="MS38" s="38"/>
      <c r="MT38" s="38"/>
      <c r="MU38" s="38"/>
      <c r="MV38" s="38"/>
      <c r="MW38" s="38"/>
      <c r="MX38" s="38"/>
      <c r="MY38" s="38"/>
      <c r="MZ38" s="38"/>
      <c r="NA38" s="38"/>
      <c r="NB38" s="38"/>
      <c r="NC38" s="38"/>
      <c r="ND38" s="38"/>
      <c r="NE38" s="38"/>
      <c r="NF38" s="38"/>
      <c r="NG38" s="38"/>
      <c r="NH38" s="38"/>
      <c r="NI38" s="38"/>
      <c r="NJ38" s="38"/>
      <c r="NK38" s="38"/>
      <c r="NL38" s="38"/>
      <c r="NM38" s="38"/>
      <c r="NN38" s="38"/>
      <c r="NO38" s="38"/>
      <c r="NP38" s="38"/>
      <c r="NQ38" s="38"/>
      <c r="NR38" s="38"/>
      <c r="NS38" s="38"/>
      <c r="NT38" s="38"/>
      <c r="NU38" s="38"/>
      <c r="NV38" s="38"/>
      <c r="NW38" s="38"/>
      <c r="NX38" s="38"/>
      <c r="NY38" s="38"/>
      <c r="NZ38" s="38"/>
      <c r="OA38" s="38"/>
      <c r="OB38" s="38"/>
      <c r="OC38" s="38"/>
      <c r="OD38" s="38"/>
      <c r="OE38" s="38"/>
      <c r="OF38" s="38"/>
      <c r="OG38" s="38"/>
      <c r="OH38" s="38"/>
      <c r="OI38" s="38"/>
      <c r="OJ38" s="38"/>
      <c r="OK38" s="38"/>
      <c r="OL38" s="38"/>
      <c r="OM38" s="38"/>
      <c r="ON38" s="38"/>
      <c r="OO38" s="38"/>
      <c r="OP38" s="38"/>
      <c r="OQ38" s="38"/>
      <c r="OR38" s="38"/>
      <c r="OS38" s="38"/>
      <c r="OT38" s="38"/>
      <c r="OU38" s="38"/>
      <c r="OV38" s="38"/>
      <c r="OW38" s="38"/>
      <c r="OX38" s="38"/>
      <c r="OY38" s="38"/>
      <c r="OZ38" s="38"/>
      <c r="PA38" s="38"/>
      <c r="PB38" s="38"/>
      <c r="PC38" s="38"/>
      <c r="PD38" s="38"/>
      <c r="PE38" s="38"/>
      <c r="PF38" s="38"/>
      <c r="PG38" s="38"/>
      <c r="PH38" s="38"/>
      <c r="PI38" s="38"/>
      <c r="PJ38" s="38"/>
      <c r="PK38" s="38"/>
      <c r="PL38" s="38"/>
      <c r="PM38" s="38"/>
      <c r="PN38" s="38"/>
      <c r="PO38" s="38"/>
      <c r="PP38" s="38"/>
      <c r="PQ38" s="38"/>
      <c r="PR38" s="38"/>
      <c r="PS38" s="38"/>
      <c r="PT38" s="38"/>
      <c r="PU38" s="38"/>
      <c r="PV38" s="38"/>
      <c r="PW38" s="38"/>
      <c r="PX38" s="38"/>
      <c r="PY38" s="38"/>
      <c r="PZ38" s="38"/>
      <c r="QA38" s="38"/>
      <c r="QB38" s="38"/>
      <c r="QC38" s="38"/>
      <c r="QD38" s="38"/>
      <c r="QE38" s="38"/>
      <c r="QF38" s="38"/>
      <c r="QG38" s="38"/>
      <c r="QH38" s="38"/>
      <c r="QI38" s="38"/>
      <c r="QJ38" s="38"/>
      <c r="QK38" s="38"/>
      <c r="QL38" s="38"/>
      <c r="QM38" s="38"/>
      <c r="QN38" s="38"/>
      <c r="QO38" s="38"/>
      <c r="QP38" s="38"/>
      <c r="QQ38" s="38"/>
      <c r="QR38" s="38"/>
      <c r="QS38" s="38"/>
      <c r="QT38" s="38"/>
      <c r="QU38" s="38"/>
      <c r="QV38" s="38"/>
      <c r="QW38" s="38"/>
      <c r="QX38" s="38"/>
      <c r="QY38" s="38"/>
      <c r="QZ38" s="38"/>
      <c r="RA38" s="38"/>
      <c r="RB38" s="38"/>
      <c r="RC38" s="38"/>
      <c r="RD38" s="38"/>
      <c r="RE38" s="38"/>
      <c r="RF38" s="38"/>
      <c r="RG38" s="38"/>
      <c r="RH38" s="38"/>
      <c r="RI38" s="38"/>
      <c r="RJ38" s="38"/>
      <c r="RK38" s="38"/>
      <c r="RL38" s="38"/>
      <c r="RM38" s="38"/>
      <c r="RN38" s="38"/>
      <c r="RO38" s="38"/>
      <c r="RP38" s="38"/>
      <c r="RQ38" s="38"/>
      <c r="RR38" s="38"/>
      <c r="RS38" s="38"/>
      <c r="RT38" s="38"/>
      <c r="RU38" s="38"/>
      <c r="RV38" s="38"/>
      <c r="RW38" s="38"/>
      <c r="RX38" s="38"/>
      <c r="RY38" s="38"/>
      <c r="RZ38" s="38"/>
      <c r="SA38" s="38"/>
      <c r="SB38" s="38"/>
      <c r="SC38" s="38"/>
      <c r="SD38" s="38"/>
      <c r="SE38" s="38"/>
      <c r="SF38" s="38"/>
      <c r="SG38" s="38"/>
      <c r="SH38" s="38"/>
      <c r="SI38" s="38"/>
      <c r="SJ38" s="38"/>
      <c r="SK38" s="38"/>
      <c r="SL38" s="38"/>
      <c r="SM38" s="38"/>
      <c r="SN38" s="38"/>
      <c r="SO38" s="38"/>
      <c r="SP38" s="38"/>
      <c r="SQ38" s="38"/>
      <c r="SR38" s="38"/>
      <c r="SS38" s="38"/>
      <c r="ST38" s="38"/>
      <c r="SU38" s="38"/>
      <c r="SV38" s="38"/>
      <c r="SW38" s="38"/>
      <c r="SX38" s="38"/>
      <c r="SY38" s="38"/>
      <c r="SZ38" s="38"/>
      <c r="TA38" s="38"/>
      <c r="TB38" s="38"/>
      <c r="TC38" s="38"/>
      <c r="TD38" s="38"/>
      <c r="TE38" s="38"/>
      <c r="TF38" s="38"/>
      <c r="TG38" s="38"/>
      <c r="TH38" s="38"/>
      <c r="TI38" s="38"/>
      <c r="TJ38" s="38"/>
      <c r="TK38" s="38"/>
      <c r="TL38" s="38"/>
      <c r="TM38" s="38"/>
      <c r="TN38" s="38"/>
      <c r="TO38" s="38"/>
      <c r="TP38" s="38"/>
      <c r="TQ38" s="38"/>
      <c r="TR38" s="38"/>
      <c r="TS38" s="38"/>
      <c r="TT38" s="38"/>
      <c r="TU38" s="38"/>
      <c r="TV38" s="38"/>
      <c r="TW38" s="38"/>
      <c r="TX38" s="38"/>
      <c r="TY38" s="38"/>
      <c r="TZ38" s="38"/>
      <c r="UA38" s="38"/>
      <c r="UB38" s="38"/>
      <c r="UC38" s="38"/>
      <c r="UD38" s="38"/>
      <c r="UE38" s="38"/>
      <c r="UF38" s="38"/>
      <c r="UG38" s="38"/>
      <c r="UH38" s="38"/>
      <c r="UI38" s="38"/>
      <c r="UJ38" s="38"/>
      <c r="UK38" s="38"/>
      <c r="UL38" s="38"/>
      <c r="UM38" s="38"/>
      <c r="UN38" s="38"/>
      <c r="UO38" s="38"/>
      <c r="UP38" s="38"/>
      <c r="UQ38" s="38"/>
      <c r="UR38" s="38"/>
      <c r="US38" s="38"/>
      <c r="UT38" s="38"/>
      <c r="UU38" s="38"/>
      <c r="UV38" s="38"/>
      <c r="UW38" s="38"/>
      <c r="UX38" s="38"/>
      <c r="UY38" s="38"/>
      <c r="UZ38" s="38"/>
      <c r="VA38" s="38"/>
      <c r="VB38" s="38"/>
      <c r="VC38" s="38"/>
      <c r="VD38" s="38"/>
      <c r="VE38" s="38"/>
      <c r="VF38" s="38"/>
      <c r="VG38" s="38"/>
      <c r="VH38" s="38"/>
      <c r="VI38" s="38"/>
      <c r="VJ38" s="38"/>
      <c r="VK38" s="38"/>
      <c r="VL38" s="38"/>
      <c r="VM38" s="38"/>
      <c r="VN38" s="38"/>
      <c r="VO38" s="38"/>
      <c r="VP38" s="38"/>
      <c r="VQ38" s="38"/>
      <c r="VR38" s="38"/>
      <c r="VS38" s="38"/>
      <c r="VT38" s="38"/>
      <c r="VU38" s="38"/>
      <c r="VV38" s="38"/>
      <c r="VW38" s="38"/>
      <c r="VX38" s="38"/>
      <c r="VY38" s="38"/>
      <c r="VZ38" s="38"/>
      <c r="WA38" s="38"/>
      <c r="WB38" s="38"/>
      <c r="WC38" s="38"/>
      <c r="WD38" s="38"/>
      <c r="WE38" s="38"/>
      <c r="WF38" s="38"/>
      <c r="WG38" s="38"/>
      <c r="WH38" s="38"/>
      <c r="WI38" s="38"/>
      <c r="WJ38" s="38"/>
      <c r="WK38" s="38"/>
      <c r="WL38" s="38"/>
      <c r="WM38" s="38"/>
      <c r="WN38" s="38"/>
      <c r="WO38" s="38"/>
      <c r="WP38" s="38"/>
      <c r="WQ38" s="38"/>
      <c r="WR38" s="38"/>
      <c r="WS38" s="38"/>
      <c r="WT38" s="38"/>
      <c r="WU38" s="38"/>
      <c r="WV38" s="38"/>
      <c r="WW38" s="38"/>
      <c r="WX38" s="38"/>
      <c r="WY38" s="38"/>
      <c r="WZ38" s="38"/>
      <c r="XA38" s="38"/>
      <c r="XB38" s="38"/>
      <c r="XC38" s="38"/>
      <c r="XD38" s="38"/>
      <c r="XE38" s="38"/>
      <c r="XF38" s="38"/>
      <c r="XG38" s="38"/>
      <c r="XH38" s="38"/>
      <c r="XI38" s="38"/>
      <c r="XJ38" s="38"/>
      <c r="XK38" s="38"/>
      <c r="XL38" s="38"/>
      <c r="XM38" s="38"/>
      <c r="XN38" s="38"/>
      <c r="XO38" s="38"/>
      <c r="XP38" s="38"/>
      <c r="XQ38" s="38"/>
      <c r="XR38" s="38"/>
      <c r="XS38" s="38"/>
      <c r="XT38" s="38"/>
      <c r="XU38" s="38"/>
      <c r="XV38" s="38"/>
      <c r="XW38" s="38"/>
      <c r="XX38" s="38"/>
      <c r="XY38" s="38"/>
      <c r="XZ38" s="38"/>
      <c r="YA38" s="38"/>
      <c r="YB38" s="38"/>
      <c r="YC38" s="38"/>
      <c r="YD38" s="38"/>
      <c r="YE38" s="38"/>
      <c r="YF38" s="38"/>
      <c r="YG38" s="38"/>
      <c r="YH38" s="38"/>
      <c r="YI38" s="38"/>
      <c r="YJ38" s="38"/>
      <c r="YK38" s="38"/>
      <c r="YL38" s="38"/>
      <c r="YM38" s="38"/>
      <c r="YN38" s="38"/>
      <c r="YO38" s="38"/>
      <c r="YP38" s="38"/>
      <c r="YQ38" s="38"/>
      <c r="YR38" s="38"/>
      <c r="YS38" s="38"/>
      <c r="YT38" s="38"/>
      <c r="YU38" s="38"/>
      <c r="YV38" s="38"/>
      <c r="YW38" s="38"/>
      <c r="YX38" s="38"/>
      <c r="YY38" s="38"/>
      <c r="YZ38" s="38"/>
      <c r="ZA38" s="38"/>
      <c r="ZB38" s="38"/>
      <c r="ZC38" s="38"/>
      <c r="ZD38" s="38"/>
      <c r="ZE38" s="38"/>
      <c r="ZF38" s="38"/>
      <c r="ZG38" s="38"/>
      <c r="ZH38" s="38"/>
      <c r="ZI38" s="38"/>
      <c r="ZJ38" s="38"/>
      <c r="ZK38" s="38"/>
      <c r="ZL38" s="38"/>
      <c r="ZM38" s="38"/>
      <c r="ZN38" s="38"/>
      <c r="ZO38" s="38"/>
      <c r="ZP38" s="38"/>
      <c r="ZQ38" s="38"/>
      <c r="ZR38" s="38"/>
      <c r="ZS38" s="38"/>
      <c r="ZT38" s="38"/>
      <c r="ZU38" s="38"/>
      <c r="ZV38" s="38"/>
      <c r="ZW38" s="38"/>
      <c r="ZX38" s="38"/>
      <c r="ZY38" s="38"/>
      <c r="ZZ38" s="38"/>
      <c r="AAA38" s="38"/>
      <c r="AAB38" s="38"/>
      <c r="AAC38" s="38"/>
      <c r="AAD38" s="38"/>
      <c r="AAE38" s="38"/>
      <c r="AAF38" s="38"/>
      <c r="AAG38" s="38"/>
      <c r="AAH38" s="38"/>
      <c r="AAI38" s="38"/>
      <c r="AAJ38" s="38"/>
      <c r="AAK38" s="38"/>
      <c r="AAL38" s="38"/>
      <c r="AAM38" s="38"/>
      <c r="AAN38" s="38"/>
      <c r="AAO38" s="38"/>
      <c r="AAP38" s="38"/>
      <c r="AAQ38" s="38"/>
      <c r="AAR38" s="38"/>
      <c r="AAS38" s="38"/>
      <c r="AAT38" s="38"/>
      <c r="AAU38" s="38"/>
      <c r="AAV38" s="38"/>
      <c r="AAW38" s="38"/>
      <c r="AAX38" s="38"/>
      <c r="AAY38" s="38"/>
      <c r="AAZ38" s="38"/>
      <c r="ABA38" s="38"/>
      <c r="ABB38" s="38"/>
      <c r="ABC38" s="38"/>
      <c r="ABD38" s="38"/>
      <c r="ABE38" s="38"/>
      <c r="ABF38" s="38"/>
      <c r="ABG38" s="38"/>
      <c r="ABH38" s="38"/>
      <c r="ABI38" s="38"/>
      <c r="ABJ38" s="38"/>
      <c r="ABK38" s="38"/>
      <c r="ABL38" s="38"/>
      <c r="ABM38" s="38"/>
      <c r="ABN38" s="38"/>
      <c r="ABO38" s="38"/>
      <c r="ABP38" s="38"/>
      <c r="ABQ38" s="38"/>
      <c r="ABR38" s="38"/>
      <c r="ABS38" s="38"/>
      <c r="ABT38" s="38"/>
      <c r="ABU38" s="38"/>
      <c r="ABV38" s="38"/>
      <c r="ABW38" s="38"/>
      <c r="ABX38" s="38"/>
      <c r="ABY38" s="38"/>
      <c r="ABZ38" s="38"/>
      <c r="ACA38" s="38"/>
      <c r="ACB38" s="38"/>
      <c r="ACC38" s="38"/>
      <c r="ACD38" s="38"/>
      <c r="ACE38" s="38"/>
      <c r="ACF38" s="38"/>
      <c r="ACG38" s="38"/>
      <c r="ACH38" s="38"/>
      <c r="ACI38" s="38"/>
      <c r="ACJ38" s="38"/>
      <c r="ACK38" s="38"/>
      <c r="ACL38" s="38"/>
      <c r="ACM38" s="38"/>
      <c r="ACN38" s="38"/>
      <c r="ACO38" s="38"/>
      <c r="ACP38" s="38"/>
      <c r="ACQ38" s="38"/>
      <c r="ACR38" s="38"/>
      <c r="ACS38" s="38"/>
      <c r="ACT38" s="38"/>
      <c r="ACU38" s="38"/>
      <c r="ACV38" s="38"/>
      <c r="ACW38" s="38"/>
      <c r="ACX38" s="38"/>
      <c r="ACY38" s="38"/>
      <c r="ACZ38" s="38"/>
      <c r="ADA38" s="38"/>
      <c r="ADB38" s="38"/>
      <c r="ADC38" s="38"/>
      <c r="ADD38" s="38"/>
      <c r="ADE38" s="38"/>
      <c r="ADF38" s="38"/>
      <c r="ADG38" s="38"/>
      <c r="ADH38" s="38"/>
      <c r="ADI38" s="38"/>
      <c r="ADJ38" s="38"/>
      <c r="ADK38" s="38"/>
      <c r="ADL38" s="38"/>
      <c r="ADM38" s="38"/>
      <c r="ADN38" s="38"/>
      <c r="ADO38" s="38"/>
      <c r="ADP38" s="38"/>
      <c r="ADQ38" s="38"/>
      <c r="ADR38" s="38"/>
      <c r="ADS38" s="38"/>
      <c r="ADT38" s="38"/>
      <c r="ADU38" s="38"/>
      <c r="ADV38" s="38"/>
      <c r="ADW38" s="38"/>
      <c r="ADX38" s="38"/>
      <c r="ADY38" s="38"/>
      <c r="ADZ38" s="38"/>
      <c r="AEA38" s="38"/>
      <c r="AEB38" s="38"/>
      <c r="AEC38" s="38"/>
      <c r="AED38" s="38"/>
      <c r="AEE38" s="38"/>
      <c r="AEF38" s="38"/>
      <c r="AEG38" s="38"/>
      <c r="AEH38" s="38"/>
      <c r="AEI38" s="38"/>
      <c r="AEJ38" s="38"/>
      <c r="AEK38" s="38"/>
      <c r="AEL38" s="38"/>
      <c r="AEM38" s="38"/>
      <c r="AEN38" s="38"/>
      <c r="AEO38" s="38"/>
      <c r="AEP38" s="38"/>
      <c r="AEQ38" s="38"/>
      <c r="AER38" s="38"/>
      <c r="AES38" s="38"/>
      <c r="AET38" s="38"/>
      <c r="AEU38" s="38"/>
      <c r="AEV38" s="38"/>
      <c r="AEW38" s="38"/>
      <c r="AEX38" s="38"/>
      <c r="AEY38" s="38"/>
      <c r="AEZ38" s="38"/>
      <c r="AFA38" s="38"/>
      <c r="AFB38" s="38"/>
      <c r="AFC38" s="38"/>
      <c r="AFD38" s="38"/>
      <c r="AFE38" s="38"/>
      <c r="AFF38" s="38"/>
      <c r="AFG38" s="38"/>
      <c r="AFH38" s="38"/>
      <c r="AFI38" s="38"/>
      <c r="AFJ38" s="38"/>
      <c r="AFK38" s="38"/>
      <c r="AFL38" s="38"/>
      <c r="AFM38" s="38"/>
      <c r="AFN38" s="38"/>
      <c r="AFO38" s="38"/>
      <c r="AFP38" s="38"/>
      <c r="AFQ38" s="38"/>
      <c r="AFR38" s="38"/>
      <c r="AFS38" s="38"/>
      <c r="AFT38" s="38"/>
      <c r="AFU38" s="38"/>
      <c r="AFV38" s="38"/>
      <c r="AFW38" s="38"/>
      <c r="AFX38" s="38"/>
      <c r="AFY38" s="38"/>
      <c r="AFZ38" s="38"/>
      <c r="AGA38" s="38"/>
      <c r="AGB38" s="38"/>
      <c r="AGC38" s="38"/>
      <c r="AGD38" s="38"/>
      <c r="AGE38" s="38"/>
      <c r="AGF38" s="38"/>
      <c r="AGG38" s="38"/>
      <c r="AGH38" s="38"/>
      <c r="AGI38" s="38"/>
      <c r="AGJ38" s="38"/>
      <c r="AGK38" s="38"/>
      <c r="AGL38" s="38"/>
      <c r="AGM38" s="38"/>
      <c r="AGN38" s="38"/>
      <c r="AGO38" s="38"/>
      <c r="AGP38" s="38"/>
      <c r="AGQ38" s="38"/>
      <c r="AGR38" s="38"/>
      <c r="AGS38" s="38"/>
      <c r="AGT38" s="38"/>
      <c r="AGU38" s="38"/>
      <c r="AGV38" s="38"/>
      <c r="AGW38" s="38"/>
      <c r="AGX38" s="38"/>
      <c r="AGY38" s="38"/>
      <c r="AGZ38" s="38"/>
      <c r="AHA38" s="38"/>
      <c r="AHB38" s="38"/>
      <c r="AHC38" s="38"/>
      <c r="AHD38" s="38"/>
      <c r="AHE38" s="38"/>
      <c r="AHF38" s="38"/>
      <c r="AHG38" s="38"/>
      <c r="AHH38" s="38"/>
      <c r="AHI38" s="38"/>
      <c r="AHJ38" s="38"/>
      <c r="AHK38" s="38"/>
      <c r="AHL38" s="38"/>
      <c r="AHM38" s="38"/>
      <c r="AHN38" s="38"/>
      <c r="AHO38" s="38"/>
      <c r="AHP38" s="38"/>
      <c r="AHQ38" s="38"/>
      <c r="AHR38" s="38"/>
      <c r="AHS38" s="38"/>
      <c r="AHT38" s="38"/>
      <c r="AHU38" s="38"/>
      <c r="AHV38" s="38"/>
      <c r="AHW38" s="38"/>
      <c r="AHX38" s="38"/>
      <c r="AHY38" s="38"/>
      <c r="AHZ38" s="38"/>
      <c r="AIA38" s="38"/>
      <c r="AIB38" s="38"/>
      <c r="AIC38" s="38"/>
      <c r="AID38" s="38"/>
      <c r="AIE38" s="38"/>
      <c r="AIF38" s="38"/>
      <c r="AIG38" s="38"/>
      <c r="AIH38" s="38"/>
      <c r="AII38" s="38"/>
      <c r="AIJ38" s="38"/>
      <c r="AIK38" s="38"/>
      <c r="AIL38" s="38"/>
      <c r="AIM38" s="38"/>
      <c r="AIN38" s="38"/>
      <c r="AIO38" s="38"/>
      <c r="AIP38" s="38"/>
      <c r="AIQ38" s="38"/>
      <c r="AIR38" s="38"/>
      <c r="AIS38" s="38"/>
      <c r="AIT38" s="38"/>
      <c r="AIU38" s="38"/>
      <c r="AIV38" s="38"/>
      <c r="AIW38" s="38"/>
      <c r="AIX38" s="38"/>
      <c r="AIY38" s="38"/>
      <c r="AIZ38" s="38"/>
      <c r="AJA38" s="38"/>
      <c r="AJB38" s="38"/>
      <c r="AJC38" s="38"/>
      <c r="AJD38" s="38"/>
      <c r="AJE38" s="38"/>
      <c r="AJF38" s="38"/>
      <c r="AJG38" s="38"/>
      <c r="AJH38" s="38"/>
      <c r="AJI38" s="38"/>
      <c r="AJJ38" s="38"/>
      <c r="AJK38" s="38"/>
      <c r="AJL38" s="38"/>
      <c r="AJM38" s="38"/>
      <c r="AJN38" s="38"/>
      <c r="AJO38" s="38"/>
      <c r="AJP38" s="38"/>
      <c r="AJQ38" s="38"/>
      <c r="AJR38" s="38"/>
      <c r="AJS38" s="38"/>
      <c r="AJT38" s="38"/>
      <c r="AJU38" s="38"/>
      <c r="AJV38" s="38"/>
      <c r="AJW38" s="38"/>
      <c r="AJX38" s="38"/>
      <c r="AJY38" s="38"/>
      <c r="AJZ38" s="38"/>
      <c r="AKA38" s="38"/>
      <c r="AKB38" s="38"/>
      <c r="AKC38" s="38"/>
      <c r="AKD38" s="38"/>
      <c r="AKE38" s="38"/>
      <c r="AKF38" s="38"/>
      <c r="AKG38" s="38"/>
      <c r="AKH38" s="38"/>
      <c r="AKI38" s="38"/>
      <c r="AKJ38" s="38"/>
      <c r="AKK38" s="38"/>
      <c r="AKL38" s="38"/>
      <c r="AKM38" s="38"/>
      <c r="AKN38" s="38"/>
      <c r="AKO38" s="38"/>
      <c r="AKP38" s="38"/>
      <c r="AKQ38" s="38"/>
      <c r="AKR38" s="38"/>
      <c r="AKS38" s="38"/>
      <c r="AKT38" s="38"/>
      <c r="AKU38" s="38"/>
      <c r="AKV38" s="38"/>
      <c r="AKW38" s="38"/>
      <c r="AKX38" s="38"/>
      <c r="AKY38" s="38"/>
      <c r="AKZ38" s="38"/>
      <c r="ALA38" s="38"/>
      <c r="ALB38" s="38"/>
      <c r="ALC38" s="38"/>
      <c r="ALD38" s="38"/>
      <c r="ALE38" s="38"/>
      <c r="ALF38" s="38"/>
      <c r="ALG38" s="38"/>
      <c r="ALH38" s="38"/>
      <c r="ALI38" s="38"/>
      <c r="ALJ38" s="38"/>
      <c r="ALK38" s="38"/>
      <c r="ALL38" s="38"/>
      <c r="ALM38" s="38"/>
      <c r="ALN38" s="38"/>
      <c r="ALO38" s="38"/>
      <c r="ALP38" s="38"/>
      <c r="ALQ38" s="38"/>
      <c r="ALR38" s="38"/>
      <c r="ALS38" s="38"/>
      <c r="ALT38" s="38"/>
      <c r="ALU38" s="38"/>
      <c r="ALV38" s="38"/>
      <c r="ALW38" s="38"/>
      <c r="ALX38" s="38"/>
      <c r="ALY38" s="38"/>
      <c r="ALZ38" s="38"/>
      <c r="AMA38" s="38"/>
      <c r="AMB38" s="38"/>
      <c r="AMC38" s="38"/>
      <c r="AMD38" s="38"/>
      <c r="AME38" s="38"/>
      <c r="AMF38" s="38"/>
      <c r="AMG38" s="38"/>
      <c r="AMH38" s="38"/>
      <c r="AMI38" s="38"/>
      <c r="AMJ38" s="38"/>
      <c r="AMK38" s="38"/>
      <c r="AML38" s="38"/>
      <c r="AMM38" s="38"/>
      <c r="AMN38" s="38"/>
      <c r="AMO38" s="38"/>
      <c r="AMP38" s="38"/>
      <c r="AMQ38" s="38"/>
      <c r="AMR38" s="38"/>
      <c r="AMS38" s="38"/>
      <c r="AMT38" s="38"/>
      <c r="AMU38" s="38"/>
      <c r="AMV38" s="38"/>
      <c r="AMW38" s="38"/>
      <c r="AMX38" s="38"/>
      <c r="AMY38" s="38"/>
      <c r="AMZ38" s="38"/>
      <c r="ANA38" s="38"/>
      <c r="ANB38" s="38"/>
      <c r="ANC38" s="38"/>
      <c r="AND38" s="38"/>
      <c r="ANE38" s="38"/>
      <c r="ANF38" s="38"/>
      <c r="ANG38" s="38"/>
      <c r="ANH38" s="38"/>
      <c r="ANI38" s="38"/>
      <c r="ANJ38" s="38"/>
      <c r="ANK38" s="38"/>
      <c r="ANL38" s="38"/>
    </row>
    <row r="39" spans="1:1052" s="90" customFormat="1" ht="15.75" customHeight="1" outlineLevel="1" thickBot="1">
      <c r="A39" s="275"/>
      <c r="B39" s="743"/>
      <c r="C39" s="743"/>
      <c r="D39" s="317"/>
      <c r="E39" s="315"/>
      <c r="F39" s="319"/>
      <c r="G39" s="320"/>
      <c r="H39" s="323"/>
      <c r="I39" s="329" t="str">
        <f t="shared" si="30"/>
        <v/>
      </c>
      <c r="J39" s="96"/>
      <c r="K39" s="419"/>
      <c r="L39" s="262"/>
      <c r="M39" s="332" t="str">
        <f t="shared" si="2"/>
        <v/>
      </c>
      <c r="N39" s="325" t="str">
        <f t="shared" si="31"/>
        <v/>
      </c>
      <c r="O39" s="329" t="str">
        <f t="shared" ref="O39" si="33">IF(N39&lt;&gt;"",N39*$O$9,"")</f>
        <v/>
      </c>
      <c r="P39" s="102"/>
      <c r="Q39" s="110"/>
      <c r="R39" s="107"/>
      <c r="S39" s="100">
        <f>P39*$W$9</f>
        <v>0</v>
      </c>
      <c r="T39" s="102"/>
      <c r="U39" s="110"/>
      <c r="V39" s="107"/>
      <c r="W39" s="471">
        <f>T39*$W$9</f>
        <v>0</v>
      </c>
      <c r="X39" s="476">
        <f t="shared" si="3"/>
        <v>0</v>
      </c>
      <c r="Y39" s="839"/>
      <c r="Z39" s="682"/>
      <c r="AA39"/>
      <c r="AB39"/>
      <c r="AC39"/>
      <c r="AD39"/>
      <c r="AE39"/>
      <c r="AF39"/>
      <c r="AG39"/>
      <c r="AH39"/>
      <c r="AI39"/>
      <c r="AK39" s="40"/>
      <c r="AL39" s="40"/>
      <c r="AM39" s="40"/>
      <c r="AN39" s="40"/>
      <c r="AO39" s="40"/>
      <c r="AP39" s="40"/>
      <c r="AQ39" s="40"/>
      <c r="AR39" s="40"/>
      <c r="AS39" s="40"/>
      <c r="AT39" s="40"/>
      <c r="AU39" s="91"/>
      <c r="AV39" s="91"/>
      <c r="AW39" s="91"/>
      <c r="AX39" s="91"/>
      <c r="AY39" s="91"/>
      <c r="AZ39" s="91"/>
      <c r="BA39" s="91"/>
      <c r="BB39" s="91"/>
      <c r="BC39" s="91"/>
      <c r="BD39" s="91"/>
      <c r="BE39" s="91"/>
      <c r="BF39" s="91"/>
      <c r="BG39" s="91"/>
      <c r="BH39" s="91"/>
      <c r="BI39" s="91"/>
      <c r="BJ39" s="91"/>
      <c r="BK39" s="91"/>
    </row>
    <row r="40" spans="1:1052" ht="15" customHeight="1" outlineLevel="1">
      <c r="A40" s="273"/>
      <c r="B40" s="741"/>
      <c r="C40" s="741"/>
      <c r="D40" s="305"/>
      <c r="E40" s="306"/>
      <c r="F40" s="308"/>
      <c r="G40" s="309"/>
      <c r="H40" s="324"/>
      <c r="I40" s="327" t="str">
        <f t="shared" si="30"/>
        <v/>
      </c>
      <c r="J40" s="265"/>
      <c r="K40" s="418"/>
      <c r="L40" s="263"/>
      <c r="M40" s="333" t="str">
        <f t="shared" si="2"/>
        <v/>
      </c>
      <c r="N40" s="286" t="str">
        <f t="shared" si="31"/>
        <v/>
      </c>
      <c r="O40" s="327" t="str">
        <f t="shared" ref="O40" si="34">IF(N40&lt;&gt;"",N40*$O$4,"")</f>
        <v/>
      </c>
      <c r="P40" s="101"/>
      <c r="Q40" s="108"/>
      <c r="R40" s="105"/>
      <c r="S40" s="287">
        <f>P40*$W$7</f>
        <v>0</v>
      </c>
      <c r="T40" s="101"/>
      <c r="U40" s="108"/>
      <c r="V40" s="105"/>
      <c r="W40" s="467">
        <f>T40*$W$7</f>
        <v>0</v>
      </c>
      <c r="X40" s="474">
        <f t="shared" si="3"/>
        <v>0</v>
      </c>
      <c r="Y40" s="837">
        <f>SUM(I40:I45,O40:O45,M40:M45,S40:S45,W40:W45)</f>
        <v>0</v>
      </c>
      <c r="Z40" s="680"/>
      <c r="AA40"/>
      <c r="AB40"/>
      <c r="AC40"/>
      <c r="AD40"/>
      <c r="AE40"/>
      <c r="AF40"/>
      <c r="AG40"/>
      <c r="AH40"/>
      <c r="AI40"/>
      <c r="AJ40" s="38"/>
      <c r="AK40" s="40"/>
      <c r="AL40" s="40"/>
      <c r="AM40" s="40"/>
      <c r="AN40" s="40"/>
      <c r="AO40" s="40"/>
      <c r="AP40" s="40"/>
      <c r="AQ40" s="40"/>
      <c r="AR40" s="40"/>
      <c r="AS40" s="40"/>
      <c r="AT40" s="40"/>
      <c r="AU40" s="41"/>
      <c r="AV40" s="41"/>
      <c r="AW40" s="41"/>
      <c r="AX40" s="41"/>
      <c r="AY40" s="41"/>
      <c r="AZ40" s="41"/>
      <c r="BA40" s="41"/>
      <c r="BB40" s="41"/>
      <c r="BC40" s="41"/>
      <c r="BD40" s="41"/>
      <c r="BE40" s="41"/>
      <c r="BF40" s="41"/>
      <c r="BG40" s="41"/>
      <c r="BH40" s="41"/>
      <c r="BI40" s="41"/>
      <c r="BJ40" s="41"/>
      <c r="BK40" s="41"/>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38"/>
      <c r="VB40" s="38"/>
      <c r="VC40" s="38"/>
      <c r="VD40" s="38"/>
      <c r="VE40" s="38"/>
      <c r="VF40" s="38"/>
      <c r="VG40" s="38"/>
      <c r="VH40" s="38"/>
      <c r="VI40" s="38"/>
      <c r="VJ40" s="38"/>
      <c r="VK40" s="38"/>
      <c r="VL40" s="38"/>
      <c r="VM40" s="38"/>
      <c r="VN40" s="38"/>
      <c r="VO40" s="38"/>
      <c r="VP40" s="38"/>
      <c r="VQ40" s="38"/>
      <c r="VR40" s="38"/>
      <c r="VS40" s="38"/>
      <c r="VT40" s="38"/>
      <c r="VU40" s="38"/>
      <c r="VV40" s="38"/>
      <c r="VW40" s="38"/>
      <c r="VX40" s="38"/>
      <c r="VY40" s="38"/>
      <c r="VZ40" s="38"/>
      <c r="WA40" s="38"/>
      <c r="WB40" s="38"/>
      <c r="WC40" s="38"/>
      <c r="WD40" s="38"/>
      <c r="WE40" s="38"/>
      <c r="WF40" s="38"/>
      <c r="WG40" s="38"/>
      <c r="WH40" s="38"/>
      <c r="WI40" s="38"/>
      <c r="WJ40" s="38"/>
      <c r="WK40" s="38"/>
      <c r="WL40" s="38"/>
      <c r="WM40" s="38"/>
      <c r="WN40" s="38"/>
      <c r="WO40" s="38"/>
      <c r="WP40" s="38"/>
      <c r="WQ40" s="38"/>
      <c r="WR40" s="38"/>
      <c r="WS40" s="38"/>
      <c r="WT40" s="38"/>
      <c r="WU40" s="38"/>
      <c r="WV40" s="38"/>
      <c r="WW40" s="38"/>
      <c r="WX40" s="38"/>
      <c r="WY40" s="38"/>
      <c r="WZ40" s="38"/>
      <c r="XA40" s="38"/>
      <c r="XB40" s="38"/>
      <c r="XC40" s="38"/>
      <c r="XD40" s="38"/>
      <c r="XE40" s="38"/>
      <c r="XF40" s="38"/>
      <c r="XG40" s="38"/>
      <c r="XH40" s="38"/>
      <c r="XI40" s="38"/>
      <c r="XJ40" s="38"/>
      <c r="XK40" s="38"/>
      <c r="XL40" s="38"/>
      <c r="XM40" s="38"/>
      <c r="XN40" s="38"/>
      <c r="XO40" s="38"/>
      <c r="XP40" s="38"/>
      <c r="XQ40" s="38"/>
      <c r="XR40" s="38"/>
      <c r="XS40" s="38"/>
      <c r="XT40" s="38"/>
      <c r="XU40" s="38"/>
      <c r="XV40" s="38"/>
      <c r="XW40" s="38"/>
      <c r="XX40" s="38"/>
      <c r="XY40" s="38"/>
      <c r="XZ40" s="38"/>
      <c r="YA40" s="38"/>
      <c r="YB40" s="38"/>
      <c r="YC40" s="38"/>
      <c r="YD40" s="38"/>
      <c r="YE40" s="38"/>
      <c r="YF40" s="38"/>
      <c r="YG40" s="38"/>
      <c r="YH40" s="38"/>
      <c r="YI40" s="38"/>
      <c r="YJ40" s="38"/>
      <c r="YK40" s="38"/>
      <c r="YL40" s="38"/>
      <c r="YM40" s="38"/>
      <c r="YN40" s="38"/>
      <c r="YO40" s="38"/>
      <c r="YP40" s="38"/>
      <c r="YQ40" s="38"/>
      <c r="YR40" s="38"/>
      <c r="YS40" s="38"/>
      <c r="YT40" s="38"/>
      <c r="YU40" s="38"/>
      <c r="YV40" s="38"/>
      <c r="YW40" s="38"/>
      <c r="YX40" s="38"/>
      <c r="YY40" s="38"/>
      <c r="YZ40" s="38"/>
      <c r="ZA40" s="38"/>
      <c r="ZB40" s="38"/>
      <c r="ZC40" s="38"/>
      <c r="ZD40" s="38"/>
      <c r="ZE40" s="38"/>
      <c r="ZF40" s="38"/>
      <c r="ZG40" s="38"/>
      <c r="ZH40" s="38"/>
      <c r="ZI40" s="38"/>
      <c r="ZJ40" s="38"/>
      <c r="ZK40" s="38"/>
      <c r="ZL40" s="38"/>
      <c r="ZM40" s="38"/>
      <c r="ZN40" s="38"/>
      <c r="ZO40" s="38"/>
      <c r="ZP40" s="38"/>
      <c r="ZQ40" s="38"/>
      <c r="ZR40" s="38"/>
      <c r="ZS40" s="38"/>
      <c r="ZT40" s="38"/>
      <c r="ZU40" s="38"/>
      <c r="ZV40" s="38"/>
      <c r="ZW40" s="38"/>
      <c r="ZX40" s="38"/>
      <c r="ZY40" s="38"/>
      <c r="ZZ40" s="38"/>
      <c r="AAA40" s="38"/>
      <c r="AAB40" s="38"/>
      <c r="AAC40" s="38"/>
      <c r="AAD40" s="38"/>
      <c r="AAE40" s="38"/>
      <c r="AAF40" s="38"/>
      <c r="AAG40" s="38"/>
      <c r="AAH40" s="38"/>
      <c r="AAI40" s="38"/>
      <c r="AAJ40" s="38"/>
      <c r="AAK40" s="38"/>
      <c r="AAL40" s="38"/>
      <c r="AAM40" s="38"/>
      <c r="AAN40" s="38"/>
      <c r="AAO40" s="38"/>
      <c r="AAP40" s="38"/>
      <c r="AAQ40" s="38"/>
      <c r="AAR40" s="38"/>
      <c r="AAS40" s="38"/>
      <c r="AAT40" s="38"/>
      <c r="AAU40" s="38"/>
      <c r="AAV40" s="38"/>
      <c r="AAW40" s="38"/>
      <c r="AAX40" s="38"/>
      <c r="AAY40" s="38"/>
      <c r="AAZ40" s="38"/>
      <c r="ABA40" s="38"/>
      <c r="ABB40" s="38"/>
      <c r="ABC40" s="38"/>
      <c r="ABD40" s="38"/>
      <c r="ABE40" s="38"/>
      <c r="ABF40" s="38"/>
      <c r="ABG40" s="38"/>
      <c r="ABH40" s="38"/>
      <c r="ABI40" s="38"/>
      <c r="ABJ40" s="38"/>
      <c r="ABK40" s="38"/>
      <c r="ABL40" s="38"/>
      <c r="ABM40" s="38"/>
      <c r="ABN40" s="38"/>
      <c r="ABO40" s="38"/>
      <c r="ABP40" s="38"/>
      <c r="ABQ40" s="38"/>
      <c r="ABR40" s="38"/>
      <c r="ABS40" s="38"/>
      <c r="ABT40" s="38"/>
      <c r="ABU40" s="38"/>
      <c r="ABV40" s="38"/>
      <c r="ABW40" s="38"/>
      <c r="ABX40" s="38"/>
      <c r="ABY40" s="38"/>
      <c r="ABZ40" s="38"/>
      <c r="ACA40" s="38"/>
      <c r="ACB40" s="38"/>
      <c r="ACC40" s="38"/>
      <c r="ACD40" s="38"/>
      <c r="ACE40" s="38"/>
      <c r="ACF40" s="38"/>
      <c r="ACG40" s="38"/>
      <c r="ACH40" s="38"/>
      <c r="ACI40" s="38"/>
      <c r="ACJ40" s="38"/>
      <c r="ACK40" s="38"/>
      <c r="ACL40" s="38"/>
      <c r="ACM40" s="38"/>
      <c r="ACN40" s="38"/>
      <c r="ACO40" s="38"/>
      <c r="ACP40" s="38"/>
      <c r="ACQ40" s="38"/>
      <c r="ACR40" s="38"/>
      <c r="ACS40" s="38"/>
      <c r="ACT40" s="38"/>
      <c r="ACU40" s="38"/>
      <c r="ACV40" s="38"/>
      <c r="ACW40" s="38"/>
      <c r="ACX40" s="38"/>
      <c r="ACY40" s="38"/>
      <c r="ACZ40" s="38"/>
      <c r="ADA40" s="38"/>
      <c r="ADB40" s="38"/>
      <c r="ADC40" s="38"/>
      <c r="ADD40" s="38"/>
      <c r="ADE40" s="38"/>
      <c r="ADF40" s="38"/>
      <c r="ADG40" s="38"/>
      <c r="ADH40" s="38"/>
      <c r="ADI40" s="38"/>
      <c r="ADJ40" s="38"/>
      <c r="ADK40" s="38"/>
      <c r="ADL40" s="38"/>
      <c r="ADM40" s="38"/>
      <c r="ADN40" s="38"/>
      <c r="ADO40" s="38"/>
      <c r="ADP40" s="38"/>
      <c r="ADQ40" s="38"/>
      <c r="ADR40" s="38"/>
      <c r="ADS40" s="38"/>
      <c r="ADT40" s="38"/>
      <c r="ADU40" s="38"/>
      <c r="ADV40" s="38"/>
      <c r="ADW40" s="38"/>
      <c r="ADX40" s="38"/>
      <c r="ADY40" s="38"/>
      <c r="ADZ40" s="38"/>
      <c r="AEA40" s="38"/>
      <c r="AEB40" s="38"/>
      <c r="AEC40" s="38"/>
      <c r="AED40" s="38"/>
      <c r="AEE40" s="38"/>
      <c r="AEF40" s="38"/>
      <c r="AEG40" s="38"/>
      <c r="AEH40" s="38"/>
      <c r="AEI40" s="38"/>
      <c r="AEJ40" s="38"/>
      <c r="AEK40" s="38"/>
      <c r="AEL40" s="38"/>
      <c r="AEM40" s="38"/>
      <c r="AEN40" s="38"/>
      <c r="AEO40" s="38"/>
      <c r="AEP40" s="38"/>
      <c r="AEQ40" s="38"/>
      <c r="AER40" s="38"/>
      <c r="AES40" s="38"/>
      <c r="AET40" s="38"/>
      <c r="AEU40" s="38"/>
      <c r="AEV40" s="38"/>
      <c r="AEW40" s="38"/>
      <c r="AEX40" s="38"/>
      <c r="AEY40" s="38"/>
      <c r="AEZ40" s="38"/>
      <c r="AFA40" s="38"/>
      <c r="AFB40" s="38"/>
      <c r="AFC40" s="38"/>
      <c r="AFD40" s="38"/>
      <c r="AFE40" s="38"/>
      <c r="AFF40" s="38"/>
      <c r="AFG40" s="38"/>
      <c r="AFH40" s="38"/>
      <c r="AFI40" s="38"/>
      <c r="AFJ40" s="38"/>
      <c r="AFK40" s="38"/>
      <c r="AFL40" s="38"/>
      <c r="AFM40" s="38"/>
      <c r="AFN40" s="38"/>
      <c r="AFO40" s="38"/>
      <c r="AFP40" s="38"/>
      <c r="AFQ40" s="38"/>
      <c r="AFR40" s="38"/>
      <c r="AFS40" s="38"/>
      <c r="AFT40" s="38"/>
      <c r="AFU40" s="38"/>
      <c r="AFV40" s="38"/>
      <c r="AFW40" s="38"/>
      <c r="AFX40" s="38"/>
      <c r="AFY40" s="38"/>
      <c r="AFZ40" s="38"/>
      <c r="AGA40" s="38"/>
      <c r="AGB40" s="38"/>
      <c r="AGC40" s="38"/>
      <c r="AGD40" s="38"/>
      <c r="AGE40" s="38"/>
      <c r="AGF40" s="38"/>
      <c r="AGG40" s="38"/>
      <c r="AGH40" s="38"/>
      <c r="AGI40" s="38"/>
      <c r="AGJ40" s="38"/>
      <c r="AGK40" s="38"/>
      <c r="AGL40" s="38"/>
      <c r="AGM40" s="38"/>
      <c r="AGN40" s="38"/>
      <c r="AGO40" s="38"/>
      <c r="AGP40" s="38"/>
      <c r="AGQ40" s="38"/>
      <c r="AGR40" s="38"/>
      <c r="AGS40" s="38"/>
      <c r="AGT40" s="38"/>
      <c r="AGU40" s="38"/>
      <c r="AGV40" s="38"/>
      <c r="AGW40" s="38"/>
      <c r="AGX40" s="38"/>
      <c r="AGY40" s="38"/>
      <c r="AGZ40" s="38"/>
      <c r="AHA40" s="38"/>
      <c r="AHB40" s="38"/>
      <c r="AHC40" s="38"/>
      <c r="AHD40" s="38"/>
      <c r="AHE40" s="38"/>
      <c r="AHF40" s="38"/>
      <c r="AHG40" s="38"/>
      <c r="AHH40" s="38"/>
      <c r="AHI40" s="38"/>
      <c r="AHJ40" s="38"/>
      <c r="AHK40" s="38"/>
      <c r="AHL40" s="38"/>
      <c r="AHM40" s="38"/>
      <c r="AHN40" s="38"/>
      <c r="AHO40" s="38"/>
      <c r="AHP40" s="38"/>
      <c r="AHQ40" s="38"/>
      <c r="AHR40" s="38"/>
      <c r="AHS40" s="38"/>
      <c r="AHT40" s="38"/>
      <c r="AHU40" s="38"/>
      <c r="AHV40" s="38"/>
      <c r="AHW40" s="38"/>
      <c r="AHX40" s="38"/>
      <c r="AHY40" s="38"/>
      <c r="AHZ40" s="38"/>
      <c r="AIA40" s="38"/>
      <c r="AIB40" s="38"/>
      <c r="AIC40" s="38"/>
      <c r="AID40" s="38"/>
      <c r="AIE40" s="38"/>
      <c r="AIF40" s="38"/>
      <c r="AIG40" s="38"/>
      <c r="AIH40" s="38"/>
      <c r="AII40" s="38"/>
      <c r="AIJ40" s="38"/>
      <c r="AIK40" s="38"/>
      <c r="AIL40" s="38"/>
      <c r="AIM40" s="38"/>
      <c r="AIN40" s="38"/>
      <c r="AIO40" s="38"/>
      <c r="AIP40" s="38"/>
      <c r="AIQ40" s="38"/>
      <c r="AIR40" s="38"/>
      <c r="AIS40" s="38"/>
      <c r="AIT40" s="38"/>
      <c r="AIU40" s="38"/>
      <c r="AIV40" s="38"/>
      <c r="AIW40" s="38"/>
      <c r="AIX40" s="38"/>
      <c r="AIY40" s="38"/>
      <c r="AIZ40" s="38"/>
      <c r="AJA40" s="38"/>
      <c r="AJB40" s="38"/>
      <c r="AJC40" s="38"/>
      <c r="AJD40" s="38"/>
      <c r="AJE40" s="38"/>
      <c r="AJF40" s="38"/>
      <c r="AJG40" s="38"/>
      <c r="AJH40" s="38"/>
      <c r="AJI40" s="38"/>
      <c r="AJJ40" s="38"/>
      <c r="AJK40" s="38"/>
      <c r="AJL40" s="38"/>
      <c r="AJM40" s="38"/>
      <c r="AJN40" s="38"/>
      <c r="AJO40" s="38"/>
      <c r="AJP40" s="38"/>
      <c r="AJQ40" s="38"/>
      <c r="AJR40" s="38"/>
      <c r="AJS40" s="38"/>
      <c r="AJT40" s="38"/>
      <c r="AJU40" s="38"/>
      <c r="AJV40" s="38"/>
      <c r="AJW40" s="38"/>
      <c r="AJX40" s="38"/>
      <c r="AJY40" s="38"/>
      <c r="AJZ40" s="38"/>
      <c r="AKA40" s="38"/>
      <c r="AKB40" s="38"/>
      <c r="AKC40" s="38"/>
      <c r="AKD40" s="38"/>
      <c r="AKE40" s="38"/>
      <c r="AKF40" s="38"/>
      <c r="AKG40" s="38"/>
      <c r="AKH40" s="38"/>
      <c r="AKI40" s="38"/>
      <c r="AKJ40" s="38"/>
      <c r="AKK40" s="38"/>
      <c r="AKL40" s="38"/>
      <c r="AKM40" s="38"/>
      <c r="AKN40" s="38"/>
      <c r="AKO40" s="38"/>
      <c r="AKP40" s="38"/>
      <c r="AKQ40" s="38"/>
      <c r="AKR40" s="38"/>
      <c r="AKS40" s="38"/>
      <c r="AKT40" s="38"/>
      <c r="AKU40" s="38"/>
      <c r="AKV40" s="38"/>
      <c r="AKW40" s="38"/>
      <c r="AKX40" s="38"/>
      <c r="AKY40" s="38"/>
      <c r="AKZ40" s="38"/>
      <c r="ALA40" s="38"/>
      <c r="ALB40" s="38"/>
      <c r="ALC40" s="38"/>
      <c r="ALD40" s="38"/>
      <c r="ALE40" s="38"/>
      <c r="ALF40" s="38"/>
      <c r="ALG40" s="38"/>
      <c r="ALH40" s="38"/>
      <c r="ALI40" s="38"/>
      <c r="ALJ40" s="38"/>
      <c r="ALK40" s="38"/>
      <c r="ALL40" s="38"/>
      <c r="ALM40" s="38"/>
      <c r="ALN40" s="38"/>
      <c r="ALO40" s="38"/>
      <c r="ALP40" s="38"/>
      <c r="ALQ40" s="38"/>
      <c r="ALR40" s="38"/>
      <c r="ALS40" s="38"/>
      <c r="ALT40" s="38"/>
      <c r="ALU40" s="38"/>
      <c r="ALV40" s="38"/>
      <c r="ALW40" s="38"/>
      <c r="ALX40" s="38"/>
      <c r="ALY40" s="38"/>
      <c r="ALZ40" s="38"/>
      <c r="AMA40" s="38"/>
      <c r="AMB40" s="38"/>
      <c r="AMC40" s="38"/>
      <c r="AMD40" s="38"/>
      <c r="AME40" s="38"/>
      <c r="AMF40" s="38"/>
      <c r="AMG40" s="38"/>
      <c r="AMH40" s="38"/>
      <c r="AMI40" s="38"/>
      <c r="AMJ40" s="38"/>
      <c r="AMK40" s="38"/>
      <c r="AML40" s="38"/>
      <c r="AMM40" s="38"/>
      <c r="AMN40" s="38"/>
      <c r="AMO40" s="38"/>
      <c r="AMP40" s="38"/>
      <c r="AMQ40" s="38"/>
      <c r="AMR40" s="38"/>
      <c r="AMS40" s="38"/>
      <c r="AMT40" s="38"/>
      <c r="AMU40" s="38"/>
      <c r="AMV40" s="38"/>
      <c r="AMW40" s="38"/>
      <c r="AMX40" s="38"/>
      <c r="AMY40" s="38"/>
      <c r="AMZ40" s="38"/>
      <c r="ANA40" s="38"/>
      <c r="ANB40" s="38"/>
      <c r="ANC40" s="38"/>
      <c r="AND40" s="38"/>
      <c r="ANE40" s="38"/>
      <c r="ANF40" s="38"/>
      <c r="ANG40" s="38"/>
      <c r="ANH40" s="38"/>
      <c r="ANI40" s="38"/>
      <c r="ANJ40" s="38"/>
      <c r="ANK40" s="38"/>
      <c r="ANL40" s="38"/>
    </row>
    <row r="41" spans="1:1052" ht="15.75" customHeight="1" outlineLevel="1">
      <c r="A41" s="274"/>
      <c r="B41" s="742"/>
      <c r="C41" s="742"/>
      <c r="D41" s="310"/>
      <c r="E41" s="311"/>
      <c r="F41" s="313"/>
      <c r="G41" s="314"/>
      <c r="H41" s="322"/>
      <c r="I41" s="328" t="str">
        <f t="shared" si="30"/>
        <v/>
      </c>
      <c r="J41" s="96"/>
      <c r="K41" s="419"/>
      <c r="L41" s="264"/>
      <c r="M41" s="331" t="str">
        <f t="shared" si="2"/>
        <v/>
      </c>
      <c r="N41" s="134" t="str">
        <f t="shared" si="31"/>
        <v/>
      </c>
      <c r="O41" s="328" t="str">
        <f t="shared" ref="O41" si="35">IF(N41&lt;&gt;"",N41*$O$5,"")</f>
        <v/>
      </c>
      <c r="P41" s="102"/>
      <c r="Q41" s="109"/>
      <c r="R41" s="106"/>
      <c r="S41" s="99">
        <f>P41*$W$8</f>
        <v>0</v>
      </c>
      <c r="T41" s="102"/>
      <c r="U41" s="109"/>
      <c r="V41" s="106"/>
      <c r="W41" s="468">
        <f>T41*$W$8</f>
        <v>0</v>
      </c>
      <c r="X41" s="475">
        <f t="shared" si="3"/>
        <v>0</v>
      </c>
      <c r="Y41" s="838"/>
      <c r="Z41" s="681"/>
      <c r="AA41"/>
      <c r="AB41"/>
      <c r="AC41"/>
      <c r="AD41"/>
      <c r="AE41"/>
      <c r="AF41"/>
      <c r="AG41"/>
      <c r="AH41"/>
      <c r="AI41"/>
      <c r="AJ41" s="38"/>
      <c r="AK41" s="40"/>
      <c r="AL41" s="40"/>
      <c r="AM41" s="40"/>
      <c r="AN41" s="40"/>
      <c r="AO41" s="40"/>
      <c r="AP41" s="40"/>
      <c r="AQ41" s="40"/>
      <c r="AR41" s="40"/>
      <c r="AS41" s="40"/>
      <c r="AT41" s="40"/>
      <c r="AU41" s="41"/>
      <c r="AV41" s="41"/>
      <c r="AW41" s="41"/>
      <c r="AX41" s="41"/>
      <c r="AY41" s="41"/>
      <c r="AZ41" s="41"/>
      <c r="BA41" s="41"/>
      <c r="BB41" s="41"/>
      <c r="BC41" s="41"/>
      <c r="BD41" s="41"/>
      <c r="BE41" s="41"/>
      <c r="BF41" s="41"/>
      <c r="BG41" s="41"/>
      <c r="BH41" s="41"/>
      <c r="BI41" s="41"/>
      <c r="BJ41" s="41"/>
      <c r="BK41" s="41"/>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c r="LL41" s="38"/>
      <c r="LM41" s="38"/>
      <c r="LN41" s="38"/>
      <c r="LO41" s="38"/>
      <c r="LP41" s="38"/>
      <c r="LQ41" s="38"/>
      <c r="LR41" s="38"/>
      <c r="LS41" s="38"/>
      <c r="LT41" s="38"/>
      <c r="LU41" s="38"/>
      <c r="LV41" s="38"/>
      <c r="LW41" s="38"/>
      <c r="LX41" s="38"/>
      <c r="LY41" s="38"/>
      <c r="LZ41" s="38"/>
      <c r="MA41" s="38"/>
      <c r="MB41" s="38"/>
      <c r="MC41" s="38"/>
      <c r="MD41" s="38"/>
      <c r="ME41" s="38"/>
      <c r="MF41" s="38"/>
      <c r="MG41" s="38"/>
      <c r="MH41" s="38"/>
      <c r="MI41" s="38"/>
      <c r="MJ41" s="38"/>
      <c r="MK41" s="38"/>
      <c r="ML41" s="38"/>
      <c r="MM41" s="38"/>
      <c r="MN41" s="38"/>
      <c r="MO41" s="38"/>
      <c r="MP41" s="38"/>
      <c r="MQ41" s="38"/>
      <c r="MR41" s="38"/>
      <c r="MS41" s="38"/>
      <c r="MT41" s="38"/>
      <c r="MU41" s="38"/>
      <c r="MV41" s="38"/>
      <c r="MW41" s="38"/>
      <c r="MX41" s="38"/>
      <c r="MY41" s="38"/>
      <c r="MZ41" s="38"/>
      <c r="NA41" s="38"/>
      <c r="NB41" s="38"/>
      <c r="NC41" s="38"/>
      <c r="ND41" s="38"/>
      <c r="NE41" s="38"/>
      <c r="NF41" s="38"/>
      <c r="NG41" s="38"/>
      <c r="NH41" s="38"/>
      <c r="NI41" s="38"/>
      <c r="NJ41" s="38"/>
      <c r="NK41" s="38"/>
      <c r="NL41" s="38"/>
      <c r="NM41" s="38"/>
      <c r="NN41" s="38"/>
      <c r="NO41" s="38"/>
      <c r="NP41" s="38"/>
      <c r="NQ41" s="38"/>
      <c r="NR41" s="38"/>
      <c r="NS41" s="38"/>
      <c r="NT41" s="38"/>
      <c r="NU41" s="38"/>
      <c r="NV41" s="38"/>
      <c r="NW41" s="38"/>
      <c r="NX41" s="38"/>
      <c r="NY41" s="38"/>
      <c r="NZ41" s="38"/>
      <c r="OA41" s="38"/>
      <c r="OB41" s="38"/>
      <c r="OC41" s="38"/>
      <c r="OD41" s="38"/>
      <c r="OE41" s="38"/>
      <c r="OF41" s="38"/>
      <c r="OG41" s="38"/>
      <c r="OH41" s="38"/>
      <c r="OI41" s="38"/>
      <c r="OJ41" s="38"/>
      <c r="OK41" s="38"/>
      <c r="OL41" s="38"/>
      <c r="OM41" s="38"/>
      <c r="ON41" s="38"/>
      <c r="OO41" s="38"/>
      <c r="OP41" s="38"/>
      <c r="OQ41" s="38"/>
      <c r="OR41" s="38"/>
      <c r="OS41" s="38"/>
      <c r="OT41" s="38"/>
      <c r="OU41" s="38"/>
      <c r="OV41" s="38"/>
      <c r="OW41" s="38"/>
      <c r="OX41" s="38"/>
      <c r="OY41" s="38"/>
      <c r="OZ41" s="38"/>
      <c r="PA41" s="38"/>
      <c r="PB41" s="38"/>
      <c r="PC41" s="38"/>
      <c r="PD41" s="38"/>
      <c r="PE41" s="38"/>
      <c r="PF41" s="38"/>
      <c r="PG41" s="38"/>
      <c r="PH41" s="38"/>
      <c r="PI41" s="38"/>
      <c r="PJ41" s="38"/>
      <c r="PK41" s="38"/>
      <c r="PL41" s="38"/>
      <c r="PM41" s="38"/>
      <c r="PN41" s="38"/>
      <c r="PO41" s="38"/>
      <c r="PP41" s="38"/>
      <c r="PQ41" s="38"/>
      <c r="PR41" s="38"/>
      <c r="PS41" s="38"/>
      <c r="PT41" s="38"/>
      <c r="PU41" s="38"/>
      <c r="PV41" s="38"/>
      <c r="PW41" s="38"/>
      <c r="PX41" s="38"/>
      <c r="PY41" s="38"/>
      <c r="PZ41" s="38"/>
      <c r="QA41" s="38"/>
      <c r="QB41" s="38"/>
      <c r="QC41" s="38"/>
      <c r="QD41" s="38"/>
      <c r="QE41" s="38"/>
      <c r="QF41" s="38"/>
      <c r="QG41" s="38"/>
      <c r="QH41" s="38"/>
      <c r="QI41" s="38"/>
      <c r="QJ41" s="38"/>
      <c r="QK41" s="38"/>
      <c r="QL41" s="38"/>
      <c r="QM41" s="38"/>
      <c r="QN41" s="38"/>
      <c r="QO41" s="38"/>
      <c r="QP41" s="38"/>
      <c r="QQ41" s="38"/>
      <c r="QR41" s="38"/>
      <c r="QS41" s="38"/>
      <c r="QT41" s="38"/>
      <c r="QU41" s="38"/>
      <c r="QV41" s="38"/>
      <c r="QW41" s="38"/>
      <c r="QX41" s="38"/>
      <c r="QY41" s="38"/>
      <c r="QZ41" s="38"/>
      <c r="RA41" s="38"/>
      <c r="RB41" s="38"/>
      <c r="RC41" s="38"/>
      <c r="RD41" s="38"/>
      <c r="RE41" s="38"/>
      <c r="RF41" s="38"/>
      <c r="RG41" s="38"/>
      <c r="RH41" s="38"/>
      <c r="RI41" s="38"/>
      <c r="RJ41" s="38"/>
      <c r="RK41" s="38"/>
      <c r="RL41" s="38"/>
      <c r="RM41" s="38"/>
      <c r="RN41" s="38"/>
      <c r="RO41" s="38"/>
      <c r="RP41" s="38"/>
      <c r="RQ41" s="38"/>
      <c r="RR41" s="38"/>
      <c r="RS41" s="38"/>
      <c r="RT41" s="38"/>
      <c r="RU41" s="38"/>
      <c r="RV41" s="38"/>
      <c r="RW41" s="38"/>
      <c r="RX41" s="38"/>
      <c r="RY41" s="38"/>
      <c r="RZ41" s="38"/>
      <c r="SA41" s="38"/>
      <c r="SB41" s="38"/>
      <c r="SC41" s="38"/>
      <c r="SD41" s="38"/>
      <c r="SE41" s="38"/>
      <c r="SF41" s="38"/>
      <c r="SG41" s="38"/>
      <c r="SH41" s="38"/>
      <c r="SI41" s="38"/>
      <c r="SJ41" s="38"/>
      <c r="SK41" s="38"/>
      <c r="SL41" s="38"/>
      <c r="SM41" s="38"/>
      <c r="SN41" s="38"/>
      <c r="SO41" s="38"/>
      <c r="SP41" s="38"/>
      <c r="SQ41" s="38"/>
      <c r="SR41" s="38"/>
      <c r="SS41" s="38"/>
      <c r="ST41" s="38"/>
      <c r="SU41" s="38"/>
      <c r="SV41" s="38"/>
      <c r="SW41" s="38"/>
      <c r="SX41" s="38"/>
      <c r="SY41" s="38"/>
      <c r="SZ41" s="38"/>
      <c r="TA41" s="38"/>
      <c r="TB41" s="38"/>
      <c r="TC41" s="38"/>
      <c r="TD41" s="38"/>
      <c r="TE41" s="38"/>
      <c r="TF41" s="38"/>
      <c r="TG41" s="38"/>
      <c r="TH41" s="38"/>
      <c r="TI41" s="38"/>
      <c r="TJ41" s="38"/>
      <c r="TK41" s="38"/>
      <c r="TL41" s="38"/>
      <c r="TM41" s="38"/>
      <c r="TN41" s="38"/>
      <c r="TO41" s="38"/>
      <c r="TP41" s="38"/>
      <c r="TQ41" s="38"/>
      <c r="TR41" s="38"/>
      <c r="TS41" s="38"/>
      <c r="TT41" s="38"/>
      <c r="TU41" s="38"/>
      <c r="TV41" s="38"/>
      <c r="TW41" s="38"/>
      <c r="TX41" s="38"/>
      <c r="TY41" s="38"/>
      <c r="TZ41" s="38"/>
      <c r="UA41" s="38"/>
      <c r="UB41" s="38"/>
      <c r="UC41" s="38"/>
      <c r="UD41" s="38"/>
      <c r="UE41" s="38"/>
      <c r="UF41" s="38"/>
      <c r="UG41" s="38"/>
      <c r="UH41" s="38"/>
      <c r="UI41" s="38"/>
      <c r="UJ41" s="38"/>
      <c r="UK41" s="38"/>
      <c r="UL41" s="38"/>
      <c r="UM41" s="38"/>
      <c r="UN41" s="38"/>
      <c r="UO41" s="38"/>
      <c r="UP41" s="38"/>
      <c r="UQ41" s="38"/>
      <c r="UR41" s="38"/>
      <c r="US41" s="38"/>
      <c r="UT41" s="38"/>
      <c r="UU41" s="38"/>
      <c r="UV41" s="38"/>
      <c r="UW41" s="38"/>
      <c r="UX41" s="38"/>
      <c r="UY41" s="38"/>
      <c r="UZ41" s="38"/>
      <c r="VA41" s="38"/>
      <c r="VB41" s="38"/>
      <c r="VC41" s="38"/>
      <c r="VD41" s="38"/>
      <c r="VE41" s="38"/>
      <c r="VF41" s="38"/>
      <c r="VG41" s="38"/>
      <c r="VH41" s="38"/>
      <c r="VI41" s="38"/>
      <c r="VJ41" s="38"/>
      <c r="VK41" s="38"/>
      <c r="VL41" s="38"/>
      <c r="VM41" s="38"/>
      <c r="VN41" s="38"/>
      <c r="VO41" s="38"/>
      <c r="VP41" s="38"/>
      <c r="VQ41" s="38"/>
      <c r="VR41" s="38"/>
      <c r="VS41" s="38"/>
      <c r="VT41" s="38"/>
      <c r="VU41" s="38"/>
      <c r="VV41" s="38"/>
      <c r="VW41" s="38"/>
      <c r="VX41" s="38"/>
      <c r="VY41" s="38"/>
      <c r="VZ41" s="38"/>
      <c r="WA41" s="38"/>
      <c r="WB41" s="38"/>
      <c r="WC41" s="38"/>
      <c r="WD41" s="38"/>
      <c r="WE41" s="38"/>
      <c r="WF41" s="38"/>
      <c r="WG41" s="38"/>
      <c r="WH41" s="38"/>
      <c r="WI41" s="38"/>
      <c r="WJ41" s="38"/>
      <c r="WK41" s="38"/>
      <c r="WL41" s="38"/>
      <c r="WM41" s="38"/>
      <c r="WN41" s="38"/>
      <c r="WO41" s="38"/>
      <c r="WP41" s="38"/>
      <c r="WQ41" s="38"/>
      <c r="WR41" s="38"/>
      <c r="WS41" s="38"/>
      <c r="WT41" s="38"/>
      <c r="WU41" s="38"/>
      <c r="WV41" s="38"/>
      <c r="WW41" s="38"/>
      <c r="WX41" s="38"/>
      <c r="WY41" s="38"/>
      <c r="WZ41" s="38"/>
      <c r="XA41" s="38"/>
      <c r="XB41" s="38"/>
      <c r="XC41" s="38"/>
      <c r="XD41" s="38"/>
      <c r="XE41" s="38"/>
      <c r="XF41" s="38"/>
      <c r="XG41" s="38"/>
      <c r="XH41" s="38"/>
      <c r="XI41" s="38"/>
      <c r="XJ41" s="38"/>
      <c r="XK41" s="38"/>
      <c r="XL41" s="38"/>
      <c r="XM41" s="38"/>
      <c r="XN41" s="38"/>
      <c r="XO41" s="38"/>
      <c r="XP41" s="38"/>
      <c r="XQ41" s="38"/>
      <c r="XR41" s="38"/>
      <c r="XS41" s="38"/>
      <c r="XT41" s="38"/>
      <c r="XU41" s="38"/>
      <c r="XV41" s="38"/>
      <c r="XW41" s="38"/>
      <c r="XX41" s="38"/>
      <c r="XY41" s="38"/>
      <c r="XZ41" s="38"/>
      <c r="YA41" s="38"/>
      <c r="YB41" s="38"/>
      <c r="YC41" s="38"/>
      <c r="YD41" s="38"/>
      <c r="YE41" s="38"/>
      <c r="YF41" s="38"/>
      <c r="YG41" s="38"/>
      <c r="YH41" s="38"/>
      <c r="YI41" s="38"/>
      <c r="YJ41" s="38"/>
      <c r="YK41" s="38"/>
      <c r="YL41" s="38"/>
      <c r="YM41" s="38"/>
      <c r="YN41" s="38"/>
      <c r="YO41" s="38"/>
      <c r="YP41" s="38"/>
      <c r="YQ41" s="38"/>
      <c r="YR41" s="38"/>
      <c r="YS41" s="38"/>
      <c r="YT41" s="38"/>
      <c r="YU41" s="38"/>
      <c r="YV41" s="38"/>
      <c r="YW41" s="38"/>
      <c r="YX41" s="38"/>
      <c r="YY41" s="38"/>
      <c r="YZ41" s="38"/>
      <c r="ZA41" s="38"/>
      <c r="ZB41" s="38"/>
      <c r="ZC41" s="38"/>
      <c r="ZD41" s="38"/>
      <c r="ZE41" s="38"/>
      <c r="ZF41" s="38"/>
      <c r="ZG41" s="38"/>
      <c r="ZH41" s="38"/>
      <c r="ZI41" s="38"/>
      <c r="ZJ41" s="38"/>
      <c r="ZK41" s="38"/>
      <c r="ZL41" s="38"/>
      <c r="ZM41" s="38"/>
      <c r="ZN41" s="38"/>
      <c r="ZO41" s="38"/>
      <c r="ZP41" s="38"/>
      <c r="ZQ41" s="38"/>
      <c r="ZR41" s="38"/>
      <c r="ZS41" s="38"/>
      <c r="ZT41" s="38"/>
      <c r="ZU41" s="38"/>
      <c r="ZV41" s="38"/>
      <c r="ZW41" s="38"/>
      <c r="ZX41" s="38"/>
      <c r="ZY41" s="38"/>
      <c r="ZZ41" s="38"/>
      <c r="AAA41" s="38"/>
      <c r="AAB41" s="38"/>
      <c r="AAC41" s="38"/>
      <c r="AAD41" s="38"/>
      <c r="AAE41" s="38"/>
      <c r="AAF41" s="38"/>
      <c r="AAG41" s="38"/>
      <c r="AAH41" s="38"/>
      <c r="AAI41" s="38"/>
      <c r="AAJ41" s="38"/>
      <c r="AAK41" s="38"/>
      <c r="AAL41" s="38"/>
      <c r="AAM41" s="38"/>
      <c r="AAN41" s="38"/>
      <c r="AAO41" s="38"/>
      <c r="AAP41" s="38"/>
      <c r="AAQ41" s="38"/>
      <c r="AAR41" s="38"/>
      <c r="AAS41" s="38"/>
      <c r="AAT41" s="38"/>
      <c r="AAU41" s="38"/>
      <c r="AAV41" s="38"/>
      <c r="AAW41" s="38"/>
      <c r="AAX41" s="38"/>
      <c r="AAY41" s="38"/>
      <c r="AAZ41" s="38"/>
      <c r="ABA41" s="38"/>
      <c r="ABB41" s="38"/>
      <c r="ABC41" s="38"/>
      <c r="ABD41" s="38"/>
      <c r="ABE41" s="38"/>
      <c r="ABF41" s="38"/>
      <c r="ABG41" s="38"/>
      <c r="ABH41" s="38"/>
      <c r="ABI41" s="38"/>
      <c r="ABJ41" s="38"/>
      <c r="ABK41" s="38"/>
      <c r="ABL41" s="38"/>
      <c r="ABM41" s="38"/>
      <c r="ABN41" s="38"/>
      <c r="ABO41" s="38"/>
      <c r="ABP41" s="38"/>
      <c r="ABQ41" s="38"/>
      <c r="ABR41" s="38"/>
      <c r="ABS41" s="38"/>
      <c r="ABT41" s="38"/>
      <c r="ABU41" s="38"/>
      <c r="ABV41" s="38"/>
      <c r="ABW41" s="38"/>
      <c r="ABX41" s="38"/>
      <c r="ABY41" s="38"/>
      <c r="ABZ41" s="38"/>
      <c r="ACA41" s="38"/>
      <c r="ACB41" s="38"/>
      <c r="ACC41" s="38"/>
      <c r="ACD41" s="38"/>
      <c r="ACE41" s="38"/>
      <c r="ACF41" s="38"/>
      <c r="ACG41" s="38"/>
      <c r="ACH41" s="38"/>
      <c r="ACI41" s="38"/>
      <c r="ACJ41" s="38"/>
      <c r="ACK41" s="38"/>
      <c r="ACL41" s="38"/>
      <c r="ACM41" s="38"/>
      <c r="ACN41" s="38"/>
      <c r="ACO41" s="38"/>
      <c r="ACP41" s="38"/>
      <c r="ACQ41" s="38"/>
      <c r="ACR41" s="38"/>
      <c r="ACS41" s="38"/>
      <c r="ACT41" s="38"/>
      <c r="ACU41" s="38"/>
      <c r="ACV41" s="38"/>
      <c r="ACW41" s="38"/>
      <c r="ACX41" s="38"/>
      <c r="ACY41" s="38"/>
      <c r="ACZ41" s="38"/>
      <c r="ADA41" s="38"/>
      <c r="ADB41" s="38"/>
      <c r="ADC41" s="38"/>
      <c r="ADD41" s="38"/>
      <c r="ADE41" s="38"/>
      <c r="ADF41" s="38"/>
      <c r="ADG41" s="38"/>
      <c r="ADH41" s="38"/>
      <c r="ADI41" s="38"/>
      <c r="ADJ41" s="38"/>
      <c r="ADK41" s="38"/>
      <c r="ADL41" s="38"/>
      <c r="ADM41" s="38"/>
      <c r="ADN41" s="38"/>
      <c r="ADO41" s="38"/>
      <c r="ADP41" s="38"/>
      <c r="ADQ41" s="38"/>
      <c r="ADR41" s="38"/>
      <c r="ADS41" s="38"/>
      <c r="ADT41" s="38"/>
      <c r="ADU41" s="38"/>
      <c r="ADV41" s="38"/>
      <c r="ADW41" s="38"/>
      <c r="ADX41" s="38"/>
      <c r="ADY41" s="38"/>
      <c r="ADZ41" s="38"/>
      <c r="AEA41" s="38"/>
      <c r="AEB41" s="38"/>
      <c r="AEC41" s="38"/>
      <c r="AED41" s="38"/>
      <c r="AEE41" s="38"/>
      <c r="AEF41" s="38"/>
      <c r="AEG41" s="38"/>
      <c r="AEH41" s="38"/>
      <c r="AEI41" s="38"/>
      <c r="AEJ41" s="38"/>
      <c r="AEK41" s="38"/>
      <c r="AEL41" s="38"/>
      <c r="AEM41" s="38"/>
      <c r="AEN41" s="38"/>
      <c r="AEO41" s="38"/>
      <c r="AEP41" s="38"/>
      <c r="AEQ41" s="38"/>
      <c r="AER41" s="38"/>
      <c r="AES41" s="38"/>
      <c r="AET41" s="38"/>
      <c r="AEU41" s="38"/>
      <c r="AEV41" s="38"/>
      <c r="AEW41" s="38"/>
      <c r="AEX41" s="38"/>
      <c r="AEY41" s="38"/>
      <c r="AEZ41" s="38"/>
      <c r="AFA41" s="38"/>
      <c r="AFB41" s="38"/>
      <c r="AFC41" s="38"/>
      <c r="AFD41" s="38"/>
      <c r="AFE41" s="38"/>
      <c r="AFF41" s="38"/>
      <c r="AFG41" s="38"/>
      <c r="AFH41" s="38"/>
      <c r="AFI41" s="38"/>
      <c r="AFJ41" s="38"/>
      <c r="AFK41" s="38"/>
      <c r="AFL41" s="38"/>
      <c r="AFM41" s="38"/>
      <c r="AFN41" s="38"/>
      <c r="AFO41" s="38"/>
      <c r="AFP41" s="38"/>
      <c r="AFQ41" s="38"/>
      <c r="AFR41" s="38"/>
      <c r="AFS41" s="38"/>
      <c r="AFT41" s="38"/>
      <c r="AFU41" s="38"/>
      <c r="AFV41" s="38"/>
      <c r="AFW41" s="38"/>
      <c r="AFX41" s="38"/>
      <c r="AFY41" s="38"/>
      <c r="AFZ41" s="38"/>
      <c r="AGA41" s="38"/>
      <c r="AGB41" s="38"/>
      <c r="AGC41" s="38"/>
      <c r="AGD41" s="38"/>
      <c r="AGE41" s="38"/>
      <c r="AGF41" s="38"/>
      <c r="AGG41" s="38"/>
      <c r="AGH41" s="38"/>
      <c r="AGI41" s="38"/>
      <c r="AGJ41" s="38"/>
      <c r="AGK41" s="38"/>
      <c r="AGL41" s="38"/>
      <c r="AGM41" s="38"/>
      <c r="AGN41" s="38"/>
      <c r="AGO41" s="38"/>
      <c r="AGP41" s="38"/>
      <c r="AGQ41" s="38"/>
      <c r="AGR41" s="38"/>
      <c r="AGS41" s="38"/>
      <c r="AGT41" s="38"/>
      <c r="AGU41" s="38"/>
      <c r="AGV41" s="38"/>
      <c r="AGW41" s="38"/>
      <c r="AGX41" s="38"/>
      <c r="AGY41" s="38"/>
      <c r="AGZ41" s="38"/>
      <c r="AHA41" s="38"/>
      <c r="AHB41" s="38"/>
      <c r="AHC41" s="38"/>
      <c r="AHD41" s="38"/>
      <c r="AHE41" s="38"/>
      <c r="AHF41" s="38"/>
      <c r="AHG41" s="38"/>
      <c r="AHH41" s="38"/>
      <c r="AHI41" s="38"/>
      <c r="AHJ41" s="38"/>
      <c r="AHK41" s="38"/>
      <c r="AHL41" s="38"/>
      <c r="AHM41" s="38"/>
      <c r="AHN41" s="38"/>
      <c r="AHO41" s="38"/>
      <c r="AHP41" s="38"/>
      <c r="AHQ41" s="38"/>
      <c r="AHR41" s="38"/>
      <c r="AHS41" s="38"/>
      <c r="AHT41" s="38"/>
      <c r="AHU41" s="38"/>
      <c r="AHV41" s="38"/>
      <c r="AHW41" s="38"/>
      <c r="AHX41" s="38"/>
      <c r="AHY41" s="38"/>
      <c r="AHZ41" s="38"/>
      <c r="AIA41" s="38"/>
      <c r="AIB41" s="38"/>
      <c r="AIC41" s="38"/>
      <c r="AID41" s="38"/>
      <c r="AIE41" s="38"/>
      <c r="AIF41" s="38"/>
      <c r="AIG41" s="38"/>
      <c r="AIH41" s="38"/>
      <c r="AII41" s="38"/>
      <c r="AIJ41" s="38"/>
      <c r="AIK41" s="38"/>
      <c r="AIL41" s="38"/>
      <c r="AIM41" s="38"/>
      <c r="AIN41" s="38"/>
      <c r="AIO41" s="38"/>
      <c r="AIP41" s="38"/>
      <c r="AIQ41" s="38"/>
      <c r="AIR41" s="38"/>
      <c r="AIS41" s="38"/>
      <c r="AIT41" s="38"/>
      <c r="AIU41" s="38"/>
      <c r="AIV41" s="38"/>
      <c r="AIW41" s="38"/>
      <c r="AIX41" s="38"/>
      <c r="AIY41" s="38"/>
      <c r="AIZ41" s="38"/>
      <c r="AJA41" s="38"/>
      <c r="AJB41" s="38"/>
      <c r="AJC41" s="38"/>
      <c r="AJD41" s="38"/>
      <c r="AJE41" s="38"/>
      <c r="AJF41" s="38"/>
      <c r="AJG41" s="38"/>
      <c r="AJH41" s="38"/>
      <c r="AJI41" s="38"/>
      <c r="AJJ41" s="38"/>
      <c r="AJK41" s="38"/>
      <c r="AJL41" s="38"/>
      <c r="AJM41" s="38"/>
      <c r="AJN41" s="38"/>
      <c r="AJO41" s="38"/>
      <c r="AJP41" s="38"/>
      <c r="AJQ41" s="38"/>
      <c r="AJR41" s="38"/>
      <c r="AJS41" s="38"/>
      <c r="AJT41" s="38"/>
      <c r="AJU41" s="38"/>
      <c r="AJV41" s="38"/>
      <c r="AJW41" s="38"/>
      <c r="AJX41" s="38"/>
      <c r="AJY41" s="38"/>
      <c r="AJZ41" s="38"/>
      <c r="AKA41" s="38"/>
      <c r="AKB41" s="38"/>
      <c r="AKC41" s="38"/>
      <c r="AKD41" s="38"/>
      <c r="AKE41" s="38"/>
      <c r="AKF41" s="38"/>
      <c r="AKG41" s="38"/>
      <c r="AKH41" s="38"/>
      <c r="AKI41" s="38"/>
      <c r="AKJ41" s="38"/>
      <c r="AKK41" s="38"/>
      <c r="AKL41" s="38"/>
      <c r="AKM41" s="38"/>
      <c r="AKN41" s="38"/>
      <c r="AKO41" s="38"/>
      <c r="AKP41" s="38"/>
      <c r="AKQ41" s="38"/>
      <c r="AKR41" s="38"/>
      <c r="AKS41" s="38"/>
      <c r="AKT41" s="38"/>
      <c r="AKU41" s="38"/>
      <c r="AKV41" s="38"/>
      <c r="AKW41" s="38"/>
      <c r="AKX41" s="38"/>
      <c r="AKY41" s="38"/>
      <c r="AKZ41" s="38"/>
      <c r="ALA41" s="38"/>
      <c r="ALB41" s="38"/>
      <c r="ALC41" s="38"/>
      <c r="ALD41" s="38"/>
      <c r="ALE41" s="38"/>
      <c r="ALF41" s="38"/>
      <c r="ALG41" s="38"/>
      <c r="ALH41" s="38"/>
      <c r="ALI41" s="38"/>
      <c r="ALJ41" s="38"/>
      <c r="ALK41" s="38"/>
      <c r="ALL41" s="38"/>
      <c r="ALM41" s="38"/>
      <c r="ALN41" s="38"/>
      <c r="ALO41" s="38"/>
      <c r="ALP41" s="38"/>
      <c r="ALQ41" s="38"/>
      <c r="ALR41" s="38"/>
      <c r="ALS41" s="38"/>
      <c r="ALT41" s="38"/>
      <c r="ALU41" s="38"/>
      <c r="ALV41" s="38"/>
      <c r="ALW41" s="38"/>
      <c r="ALX41" s="38"/>
      <c r="ALY41" s="38"/>
      <c r="ALZ41" s="38"/>
      <c r="AMA41" s="38"/>
      <c r="AMB41" s="38"/>
      <c r="AMC41" s="38"/>
      <c r="AMD41" s="38"/>
      <c r="AME41" s="38"/>
      <c r="AMF41" s="38"/>
      <c r="AMG41" s="38"/>
      <c r="AMH41" s="38"/>
      <c r="AMI41" s="38"/>
      <c r="AMJ41" s="38"/>
      <c r="AMK41" s="38"/>
      <c r="AML41" s="38"/>
      <c r="AMM41" s="38"/>
      <c r="AMN41" s="38"/>
      <c r="AMO41" s="38"/>
      <c r="AMP41" s="38"/>
      <c r="AMQ41" s="38"/>
      <c r="AMR41" s="38"/>
      <c r="AMS41" s="38"/>
      <c r="AMT41" s="38"/>
      <c r="AMU41" s="38"/>
      <c r="AMV41" s="38"/>
      <c r="AMW41" s="38"/>
      <c r="AMX41" s="38"/>
      <c r="AMY41" s="38"/>
      <c r="AMZ41" s="38"/>
      <c r="ANA41" s="38"/>
      <c r="ANB41" s="38"/>
      <c r="ANC41" s="38"/>
      <c r="AND41" s="38"/>
      <c r="ANE41" s="38"/>
      <c r="ANF41" s="38"/>
      <c r="ANG41" s="38"/>
      <c r="ANH41" s="38"/>
      <c r="ANI41" s="38"/>
      <c r="ANJ41" s="38"/>
      <c r="ANK41" s="38"/>
      <c r="ANL41" s="38"/>
    </row>
    <row r="42" spans="1:1052" s="445" customFormat="1" ht="15.75" customHeight="1" outlineLevel="1">
      <c r="A42" s="274"/>
      <c r="B42" s="742"/>
      <c r="C42" s="742"/>
      <c r="D42" s="310"/>
      <c r="E42" s="311"/>
      <c r="F42" s="313"/>
      <c r="G42" s="314"/>
      <c r="H42" s="322"/>
      <c r="I42" s="328" t="str">
        <f t="shared" si="30"/>
        <v/>
      </c>
      <c r="J42" s="96"/>
      <c r="K42" s="419"/>
      <c r="L42" s="262"/>
      <c r="M42" s="440" t="str">
        <f t="shared" si="2"/>
        <v/>
      </c>
      <c r="N42" s="134" t="str">
        <f t="shared" si="31"/>
        <v/>
      </c>
      <c r="O42" s="328" t="str">
        <f t="shared" ref="O42" si="36">IF(N42&lt;&gt;"",N42*$O$6,"")</f>
        <v/>
      </c>
      <c r="P42" s="102"/>
      <c r="Q42" s="441"/>
      <c r="R42" s="442"/>
      <c r="S42" s="443">
        <f>P42*$W$9</f>
        <v>0</v>
      </c>
      <c r="T42" s="102"/>
      <c r="U42" s="441"/>
      <c r="V42" s="442"/>
      <c r="W42" s="469">
        <f>T42*$W$9</f>
        <v>0</v>
      </c>
      <c r="X42" s="475">
        <f t="shared" si="3"/>
        <v>0</v>
      </c>
      <c r="Y42" s="838"/>
      <c r="Z42" s="681"/>
      <c r="AA42" s="444"/>
      <c r="AB42" s="444"/>
      <c r="AC42" s="444"/>
      <c r="AD42" s="444"/>
      <c r="AE42" s="444"/>
      <c r="AF42" s="444"/>
      <c r="AG42" s="444"/>
      <c r="AH42" s="444"/>
      <c r="AI42" s="444"/>
      <c r="AK42" s="446"/>
      <c r="AL42" s="446"/>
      <c r="AM42" s="446"/>
      <c r="AN42" s="446"/>
      <c r="AO42" s="446"/>
      <c r="AP42" s="446"/>
      <c r="AQ42" s="446"/>
      <c r="AR42" s="446"/>
      <c r="AS42" s="446"/>
      <c r="AT42" s="446"/>
      <c r="AU42" s="447"/>
      <c r="AV42" s="447"/>
      <c r="AW42" s="447"/>
      <c r="AX42" s="447"/>
      <c r="AY42" s="447"/>
      <c r="AZ42" s="447"/>
      <c r="BA42" s="447"/>
      <c r="BB42" s="447"/>
      <c r="BC42" s="447"/>
      <c r="BD42" s="447"/>
      <c r="BE42" s="447"/>
      <c r="BF42" s="447"/>
      <c r="BG42" s="447"/>
      <c r="BH42" s="447"/>
      <c r="BI42" s="447"/>
      <c r="BJ42" s="447"/>
      <c r="BK42" s="447"/>
    </row>
    <row r="43" spans="1:1052" ht="15.75" customHeight="1" outlineLevel="1">
      <c r="A43" s="426"/>
      <c r="B43" s="742"/>
      <c r="C43" s="742"/>
      <c r="D43" s="427"/>
      <c r="E43" s="428"/>
      <c r="F43" s="430"/>
      <c r="G43" s="431"/>
      <c r="H43" s="324"/>
      <c r="I43" s="432" t="str">
        <f>IF(G43&gt;0,G43*H43,"")</f>
        <v/>
      </c>
      <c r="J43" s="433"/>
      <c r="K43" s="434"/>
      <c r="L43" s="435"/>
      <c r="M43" s="333" t="str">
        <f t="shared" si="2"/>
        <v/>
      </c>
      <c r="N43" s="286" t="str">
        <f>IF(G43&lt;&gt;"",G43,"")</f>
        <v/>
      </c>
      <c r="O43" s="432" t="str">
        <f t="shared" ref="O43" si="37">IF(N43&lt;&gt;"",N43*$O$7,"")</f>
        <v/>
      </c>
      <c r="P43" s="436"/>
      <c r="Q43" s="437"/>
      <c r="R43" s="438"/>
      <c r="S43" s="439">
        <f>P43*$W$7</f>
        <v>0</v>
      </c>
      <c r="T43" s="436"/>
      <c r="U43" s="437"/>
      <c r="V43" s="438"/>
      <c r="W43" s="470">
        <f>T43*$W$7</f>
        <v>0</v>
      </c>
      <c r="X43" s="475">
        <f t="shared" si="3"/>
        <v>0</v>
      </c>
      <c r="Y43" s="838"/>
      <c r="Z43" s="681"/>
      <c r="AA43"/>
      <c r="AB43"/>
      <c r="AC43"/>
      <c r="AD43"/>
      <c r="AE43"/>
      <c r="AF43"/>
      <c r="AG43"/>
      <c r="AH43"/>
      <c r="AI43"/>
      <c r="AJ43" s="38"/>
      <c r="AK43" s="40"/>
      <c r="AL43" s="40"/>
      <c r="AM43" s="40"/>
      <c r="AN43" s="40"/>
      <c r="AO43" s="40"/>
      <c r="AP43" s="40"/>
      <c r="AQ43" s="40"/>
      <c r="AR43" s="40"/>
      <c r="AS43" s="40"/>
      <c r="AT43" s="40"/>
      <c r="AU43" s="41"/>
      <c r="AV43" s="41"/>
      <c r="AW43" s="41"/>
      <c r="AX43" s="41"/>
      <c r="AY43" s="41"/>
      <c r="AZ43" s="41"/>
      <c r="BA43" s="41"/>
      <c r="BB43" s="41"/>
      <c r="BC43" s="41"/>
      <c r="BD43" s="41"/>
      <c r="BE43" s="41"/>
      <c r="BF43" s="41"/>
      <c r="BG43" s="41"/>
      <c r="BH43" s="41"/>
      <c r="BI43" s="41"/>
      <c r="BJ43" s="41"/>
      <c r="BK43" s="41"/>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c r="IX43" s="38"/>
      <c r="IY43" s="38"/>
      <c r="IZ43" s="38"/>
      <c r="JA43" s="38"/>
      <c r="JB43" s="38"/>
      <c r="JC43" s="38"/>
      <c r="JD43" s="38"/>
      <c r="JE43" s="38"/>
      <c r="JF43" s="38"/>
      <c r="JG43" s="38"/>
      <c r="JH43" s="38"/>
      <c r="JI43" s="38"/>
      <c r="JJ43" s="38"/>
      <c r="JK43" s="38"/>
      <c r="JL43" s="38"/>
      <c r="JM43" s="38"/>
      <c r="JN43" s="38"/>
      <c r="JO43" s="38"/>
      <c r="JP43" s="38"/>
      <c r="JQ43" s="38"/>
      <c r="JR43" s="38"/>
      <c r="JS43" s="38"/>
      <c r="JT43" s="38"/>
      <c r="JU43" s="38"/>
      <c r="JV43" s="38"/>
      <c r="JW43" s="38"/>
      <c r="JX43" s="38"/>
      <c r="JY43" s="38"/>
      <c r="JZ43" s="38"/>
      <c r="KA43" s="38"/>
      <c r="KB43" s="38"/>
      <c r="KC43" s="38"/>
      <c r="KD43" s="38"/>
      <c r="KE43" s="38"/>
      <c r="KF43" s="38"/>
      <c r="KG43" s="38"/>
      <c r="KH43" s="38"/>
      <c r="KI43" s="38"/>
      <c r="KJ43" s="38"/>
      <c r="KK43" s="38"/>
      <c r="KL43" s="38"/>
      <c r="KM43" s="38"/>
      <c r="KN43" s="38"/>
      <c r="KO43" s="38"/>
      <c r="KP43" s="38"/>
      <c r="KQ43" s="38"/>
      <c r="KR43" s="38"/>
      <c r="KS43" s="38"/>
      <c r="KT43" s="38"/>
      <c r="KU43" s="38"/>
      <c r="KV43" s="38"/>
      <c r="KW43" s="38"/>
      <c r="KX43" s="38"/>
      <c r="KY43" s="38"/>
      <c r="KZ43" s="38"/>
      <c r="LA43" s="38"/>
      <c r="LB43" s="38"/>
      <c r="LC43" s="38"/>
      <c r="LD43" s="38"/>
      <c r="LE43" s="38"/>
      <c r="LF43" s="38"/>
      <c r="LG43" s="38"/>
      <c r="LH43" s="38"/>
      <c r="LI43" s="38"/>
      <c r="LJ43" s="38"/>
      <c r="LK43" s="38"/>
      <c r="LL43" s="38"/>
      <c r="LM43" s="38"/>
      <c r="LN43" s="38"/>
      <c r="LO43" s="38"/>
      <c r="LP43" s="38"/>
      <c r="LQ43" s="38"/>
      <c r="LR43" s="38"/>
      <c r="LS43" s="38"/>
      <c r="LT43" s="38"/>
      <c r="LU43" s="38"/>
      <c r="LV43" s="38"/>
      <c r="LW43" s="38"/>
      <c r="LX43" s="38"/>
      <c r="LY43" s="38"/>
      <c r="LZ43" s="38"/>
      <c r="MA43" s="38"/>
      <c r="MB43" s="38"/>
      <c r="MC43" s="38"/>
      <c r="MD43" s="38"/>
      <c r="ME43" s="38"/>
      <c r="MF43" s="38"/>
      <c r="MG43" s="38"/>
      <c r="MH43" s="38"/>
      <c r="MI43" s="38"/>
      <c r="MJ43" s="38"/>
      <c r="MK43" s="38"/>
      <c r="ML43" s="38"/>
      <c r="MM43" s="38"/>
      <c r="MN43" s="38"/>
      <c r="MO43" s="38"/>
      <c r="MP43" s="38"/>
      <c r="MQ43" s="38"/>
      <c r="MR43" s="38"/>
      <c r="MS43" s="38"/>
      <c r="MT43" s="38"/>
      <c r="MU43" s="38"/>
      <c r="MV43" s="38"/>
      <c r="MW43" s="38"/>
      <c r="MX43" s="38"/>
      <c r="MY43" s="38"/>
      <c r="MZ43" s="38"/>
      <c r="NA43" s="38"/>
      <c r="NB43" s="38"/>
      <c r="NC43" s="38"/>
      <c r="ND43" s="38"/>
      <c r="NE43" s="38"/>
      <c r="NF43" s="38"/>
      <c r="NG43" s="38"/>
      <c r="NH43" s="38"/>
      <c r="NI43" s="38"/>
      <c r="NJ43" s="38"/>
      <c r="NK43" s="38"/>
      <c r="NL43" s="38"/>
      <c r="NM43" s="38"/>
      <c r="NN43" s="38"/>
      <c r="NO43" s="38"/>
      <c r="NP43" s="38"/>
      <c r="NQ43" s="38"/>
      <c r="NR43" s="38"/>
      <c r="NS43" s="38"/>
      <c r="NT43" s="38"/>
      <c r="NU43" s="38"/>
      <c r="NV43" s="38"/>
      <c r="NW43" s="38"/>
      <c r="NX43" s="38"/>
      <c r="NY43" s="38"/>
      <c r="NZ43" s="38"/>
      <c r="OA43" s="38"/>
      <c r="OB43" s="38"/>
      <c r="OC43" s="38"/>
      <c r="OD43" s="38"/>
      <c r="OE43" s="38"/>
      <c r="OF43" s="38"/>
      <c r="OG43" s="38"/>
      <c r="OH43" s="38"/>
      <c r="OI43" s="38"/>
      <c r="OJ43" s="38"/>
      <c r="OK43" s="38"/>
      <c r="OL43" s="38"/>
      <c r="OM43" s="38"/>
      <c r="ON43" s="38"/>
      <c r="OO43" s="38"/>
      <c r="OP43" s="38"/>
      <c r="OQ43" s="38"/>
      <c r="OR43" s="38"/>
      <c r="OS43" s="38"/>
      <c r="OT43" s="38"/>
      <c r="OU43" s="38"/>
      <c r="OV43" s="38"/>
      <c r="OW43" s="38"/>
      <c r="OX43" s="38"/>
      <c r="OY43" s="38"/>
      <c r="OZ43" s="38"/>
      <c r="PA43" s="38"/>
      <c r="PB43" s="38"/>
      <c r="PC43" s="38"/>
      <c r="PD43" s="38"/>
      <c r="PE43" s="38"/>
      <c r="PF43" s="38"/>
      <c r="PG43" s="38"/>
      <c r="PH43" s="38"/>
      <c r="PI43" s="38"/>
      <c r="PJ43" s="38"/>
      <c r="PK43" s="38"/>
      <c r="PL43" s="38"/>
      <c r="PM43" s="38"/>
      <c r="PN43" s="38"/>
      <c r="PO43" s="38"/>
      <c r="PP43" s="38"/>
      <c r="PQ43" s="38"/>
      <c r="PR43" s="38"/>
      <c r="PS43" s="38"/>
      <c r="PT43" s="38"/>
      <c r="PU43" s="38"/>
      <c r="PV43" s="38"/>
      <c r="PW43" s="38"/>
      <c r="PX43" s="38"/>
      <c r="PY43" s="38"/>
      <c r="PZ43" s="38"/>
      <c r="QA43" s="38"/>
      <c r="QB43" s="38"/>
      <c r="QC43" s="38"/>
      <c r="QD43" s="38"/>
      <c r="QE43" s="38"/>
      <c r="QF43" s="38"/>
      <c r="QG43" s="38"/>
      <c r="QH43" s="38"/>
      <c r="QI43" s="38"/>
      <c r="QJ43" s="38"/>
      <c r="QK43" s="38"/>
      <c r="QL43" s="38"/>
      <c r="QM43" s="38"/>
      <c r="QN43" s="38"/>
      <c r="QO43" s="38"/>
      <c r="QP43" s="38"/>
      <c r="QQ43" s="38"/>
      <c r="QR43" s="38"/>
      <c r="QS43" s="38"/>
      <c r="QT43" s="38"/>
      <c r="QU43" s="38"/>
      <c r="QV43" s="38"/>
      <c r="QW43" s="38"/>
      <c r="QX43" s="38"/>
      <c r="QY43" s="38"/>
      <c r="QZ43" s="38"/>
      <c r="RA43" s="38"/>
      <c r="RB43" s="38"/>
      <c r="RC43" s="38"/>
      <c r="RD43" s="38"/>
      <c r="RE43" s="38"/>
      <c r="RF43" s="38"/>
      <c r="RG43" s="38"/>
      <c r="RH43" s="38"/>
      <c r="RI43" s="38"/>
      <c r="RJ43" s="38"/>
      <c r="RK43" s="38"/>
      <c r="RL43" s="38"/>
      <c r="RM43" s="38"/>
      <c r="RN43" s="38"/>
      <c r="RO43" s="38"/>
      <c r="RP43" s="38"/>
      <c r="RQ43" s="38"/>
      <c r="RR43" s="38"/>
      <c r="RS43" s="38"/>
      <c r="RT43" s="38"/>
      <c r="RU43" s="38"/>
      <c r="RV43" s="38"/>
      <c r="RW43" s="38"/>
      <c r="RX43" s="38"/>
      <c r="RY43" s="38"/>
      <c r="RZ43" s="38"/>
      <c r="SA43" s="38"/>
      <c r="SB43" s="38"/>
      <c r="SC43" s="38"/>
      <c r="SD43" s="38"/>
      <c r="SE43" s="38"/>
      <c r="SF43" s="38"/>
      <c r="SG43" s="38"/>
      <c r="SH43" s="38"/>
      <c r="SI43" s="38"/>
      <c r="SJ43" s="38"/>
      <c r="SK43" s="38"/>
      <c r="SL43" s="38"/>
      <c r="SM43" s="38"/>
      <c r="SN43" s="38"/>
      <c r="SO43" s="38"/>
      <c r="SP43" s="38"/>
      <c r="SQ43" s="38"/>
      <c r="SR43" s="38"/>
      <c r="SS43" s="38"/>
      <c r="ST43" s="38"/>
      <c r="SU43" s="38"/>
      <c r="SV43" s="38"/>
      <c r="SW43" s="38"/>
      <c r="SX43" s="38"/>
      <c r="SY43" s="38"/>
      <c r="SZ43" s="38"/>
      <c r="TA43" s="38"/>
      <c r="TB43" s="38"/>
      <c r="TC43" s="38"/>
      <c r="TD43" s="38"/>
      <c r="TE43" s="38"/>
      <c r="TF43" s="38"/>
      <c r="TG43" s="38"/>
      <c r="TH43" s="38"/>
      <c r="TI43" s="38"/>
      <c r="TJ43" s="38"/>
      <c r="TK43" s="38"/>
      <c r="TL43" s="38"/>
      <c r="TM43" s="38"/>
      <c r="TN43" s="38"/>
      <c r="TO43" s="38"/>
      <c r="TP43" s="38"/>
      <c r="TQ43" s="38"/>
      <c r="TR43" s="38"/>
      <c r="TS43" s="38"/>
      <c r="TT43" s="38"/>
      <c r="TU43" s="38"/>
      <c r="TV43" s="38"/>
      <c r="TW43" s="38"/>
      <c r="TX43" s="38"/>
      <c r="TY43" s="38"/>
      <c r="TZ43" s="38"/>
      <c r="UA43" s="38"/>
      <c r="UB43" s="38"/>
      <c r="UC43" s="38"/>
      <c r="UD43" s="38"/>
      <c r="UE43" s="38"/>
      <c r="UF43" s="38"/>
      <c r="UG43" s="38"/>
      <c r="UH43" s="38"/>
      <c r="UI43" s="38"/>
      <c r="UJ43" s="38"/>
      <c r="UK43" s="38"/>
      <c r="UL43" s="38"/>
      <c r="UM43" s="38"/>
      <c r="UN43" s="38"/>
      <c r="UO43" s="38"/>
      <c r="UP43" s="38"/>
      <c r="UQ43" s="38"/>
      <c r="UR43" s="38"/>
      <c r="US43" s="38"/>
      <c r="UT43" s="38"/>
      <c r="UU43" s="38"/>
      <c r="UV43" s="38"/>
      <c r="UW43" s="38"/>
      <c r="UX43" s="38"/>
      <c r="UY43" s="38"/>
      <c r="UZ43" s="38"/>
      <c r="VA43" s="38"/>
      <c r="VB43" s="38"/>
      <c r="VC43" s="38"/>
      <c r="VD43" s="38"/>
      <c r="VE43" s="38"/>
      <c r="VF43" s="38"/>
      <c r="VG43" s="38"/>
      <c r="VH43" s="38"/>
      <c r="VI43" s="38"/>
      <c r="VJ43" s="38"/>
      <c r="VK43" s="38"/>
      <c r="VL43" s="38"/>
      <c r="VM43" s="38"/>
      <c r="VN43" s="38"/>
      <c r="VO43" s="38"/>
      <c r="VP43" s="38"/>
      <c r="VQ43" s="38"/>
      <c r="VR43" s="38"/>
      <c r="VS43" s="38"/>
      <c r="VT43" s="38"/>
      <c r="VU43" s="38"/>
      <c r="VV43" s="38"/>
      <c r="VW43" s="38"/>
      <c r="VX43" s="38"/>
      <c r="VY43" s="38"/>
      <c r="VZ43" s="38"/>
      <c r="WA43" s="38"/>
      <c r="WB43" s="38"/>
      <c r="WC43" s="38"/>
      <c r="WD43" s="38"/>
      <c r="WE43" s="38"/>
      <c r="WF43" s="38"/>
      <c r="WG43" s="38"/>
      <c r="WH43" s="38"/>
      <c r="WI43" s="38"/>
      <c r="WJ43" s="38"/>
      <c r="WK43" s="38"/>
      <c r="WL43" s="38"/>
      <c r="WM43" s="38"/>
      <c r="WN43" s="38"/>
      <c r="WO43" s="38"/>
      <c r="WP43" s="38"/>
      <c r="WQ43" s="38"/>
      <c r="WR43" s="38"/>
      <c r="WS43" s="38"/>
      <c r="WT43" s="38"/>
      <c r="WU43" s="38"/>
      <c r="WV43" s="38"/>
      <c r="WW43" s="38"/>
      <c r="WX43" s="38"/>
      <c r="WY43" s="38"/>
      <c r="WZ43" s="38"/>
      <c r="XA43" s="38"/>
      <c r="XB43" s="38"/>
      <c r="XC43" s="38"/>
      <c r="XD43" s="38"/>
      <c r="XE43" s="38"/>
      <c r="XF43" s="38"/>
      <c r="XG43" s="38"/>
      <c r="XH43" s="38"/>
      <c r="XI43" s="38"/>
      <c r="XJ43" s="38"/>
      <c r="XK43" s="38"/>
      <c r="XL43" s="38"/>
      <c r="XM43" s="38"/>
      <c r="XN43" s="38"/>
      <c r="XO43" s="38"/>
      <c r="XP43" s="38"/>
      <c r="XQ43" s="38"/>
      <c r="XR43" s="38"/>
      <c r="XS43" s="38"/>
      <c r="XT43" s="38"/>
      <c r="XU43" s="38"/>
      <c r="XV43" s="38"/>
      <c r="XW43" s="38"/>
      <c r="XX43" s="38"/>
      <c r="XY43" s="38"/>
      <c r="XZ43" s="38"/>
      <c r="YA43" s="38"/>
      <c r="YB43" s="38"/>
      <c r="YC43" s="38"/>
      <c r="YD43" s="38"/>
      <c r="YE43" s="38"/>
      <c r="YF43" s="38"/>
      <c r="YG43" s="38"/>
      <c r="YH43" s="38"/>
      <c r="YI43" s="38"/>
      <c r="YJ43" s="38"/>
      <c r="YK43" s="38"/>
      <c r="YL43" s="38"/>
      <c r="YM43" s="38"/>
      <c r="YN43" s="38"/>
      <c r="YO43" s="38"/>
      <c r="YP43" s="38"/>
      <c r="YQ43" s="38"/>
      <c r="YR43" s="38"/>
      <c r="YS43" s="38"/>
      <c r="YT43" s="38"/>
      <c r="YU43" s="38"/>
      <c r="YV43" s="38"/>
      <c r="YW43" s="38"/>
      <c r="YX43" s="38"/>
      <c r="YY43" s="38"/>
      <c r="YZ43" s="38"/>
      <c r="ZA43" s="38"/>
      <c r="ZB43" s="38"/>
      <c r="ZC43" s="38"/>
      <c r="ZD43" s="38"/>
      <c r="ZE43" s="38"/>
      <c r="ZF43" s="38"/>
      <c r="ZG43" s="38"/>
      <c r="ZH43" s="38"/>
      <c r="ZI43" s="38"/>
      <c r="ZJ43" s="38"/>
      <c r="ZK43" s="38"/>
      <c r="ZL43" s="38"/>
      <c r="ZM43" s="38"/>
      <c r="ZN43" s="38"/>
      <c r="ZO43" s="38"/>
      <c r="ZP43" s="38"/>
      <c r="ZQ43" s="38"/>
      <c r="ZR43" s="38"/>
      <c r="ZS43" s="38"/>
      <c r="ZT43" s="38"/>
      <c r="ZU43" s="38"/>
      <c r="ZV43" s="38"/>
      <c r="ZW43" s="38"/>
      <c r="ZX43" s="38"/>
      <c r="ZY43" s="38"/>
      <c r="ZZ43" s="38"/>
      <c r="AAA43" s="38"/>
      <c r="AAB43" s="38"/>
      <c r="AAC43" s="38"/>
      <c r="AAD43" s="38"/>
      <c r="AAE43" s="38"/>
      <c r="AAF43" s="38"/>
      <c r="AAG43" s="38"/>
      <c r="AAH43" s="38"/>
      <c r="AAI43" s="38"/>
      <c r="AAJ43" s="38"/>
      <c r="AAK43" s="38"/>
      <c r="AAL43" s="38"/>
      <c r="AAM43" s="38"/>
      <c r="AAN43" s="38"/>
      <c r="AAO43" s="38"/>
      <c r="AAP43" s="38"/>
      <c r="AAQ43" s="38"/>
      <c r="AAR43" s="38"/>
      <c r="AAS43" s="38"/>
      <c r="AAT43" s="38"/>
      <c r="AAU43" s="38"/>
      <c r="AAV43" s="38"/>
      <c r="AAW43" s="38"/>
      <c r="AAX43" s="38"/>
      <c r="AAY43" s="38"/>
      <c r="AAZ43" s="38"/>
      <c r="ABA43" s="38"/>
      <c r="ABB43" s="38"/>
      <c r="ABC43" s="38"/>
      <c r="ABD43" s="38"/>
      <c r="ABE43" s="38"/>
      <c r="ABF43" s="38"/>
      <c r="ABG43" s="38"/>
      <c r="ABH43" s="38"/>
      <c r="ABI43" s="38"/>
      <c r="ABJ43" s="38"/>
      <c r="ABK43" s="38"/>
      <c r="ABL43" s="38"/>
      <c r="ABM43" s="38"/>
      <c r="ABN43" s="38"/>
      <c r="ABO43" s="38"/>
      <c r="ABP43" s="38"/>
      <c r="ABQ43" s="38"/>
      <c r="ABR43" s="38"/>
      <c r="ABS43" s="38"/>
      <c r="ABT43" s="38"/>
      <c r="ABU43" s="38"/>
      <c r="ABV43" s="38"/>
      <c r="ABW43" s="38"/>
      <c r="ABX43" s="38"/>
      <c r="ABY43" s="38"/>
      <c r="ABZ43" s="38"/>
      <c r="ACA43" s="38"/>
      <c r="ACB43" s="38"/>
      <c r="ACC43" s="38"/>
      <c r="ACD43" s="38"/>
      <c r="ACE43" s="38"/>
      <c r="ACF43" s="38"/>
      <c r="ACG43" s="38"/>
      <c r="ACH43" s="38"/>
      <c r="ACI43" s="38"/>
      <c r="ACJ43" s="38"/>
      <c r="ACK43" s="38"/>
      <c r="ACL43" s="38"/>
      <c r="ACM43" s="38"/>
      <c r="ACN43" s="38"/>
      <c r="ACO43" s="38"/>
      <c r="ACP43" s="38"/>
      <c r="ACQ43" s="38"/>
      <c r="ACR43" s="38"/>
      <c r="ACS43" s="38"/>
      <c r="ACT43" s="38"/>
      <c r="ACU43" s="38"/>
      <c r="ACV43" s="38"/>
      <c r="ACW43" s="38"/>
      <c r="ACX43" s="38"/>
      <c r="ACY43" s="38"/>
      <c r="ACZ43" s="38"/>
      <c r="ADA43" s="38"/>
      <c r="ADB43" s="38"/>
      <c r="ADC43" s="38"/>
      <c r="ADD43" s="38"/>
      <c r="ADE43" s="38"/>
      <c r="ADF43" s="38"/>
      <c r="ADG43" s="38"/>
      <c r="ADH43" s="38"/>
      <c r="ADI43" s="38"/>
      <c r="ADJ43" s="38"/>
      <c r="ADK43" s="38"/>
      <c r="ADL43" s="38"/>
      <c r="ADM43" s="38"/>
      <c r="ADN43" s="38"/>
      <c r="ADO43" s="38"/>
      <c r="ADP43" s="38"/>
      <c r="ADQ43" s="38"/>
      <c r="ADR43" s="38"/>
      <c r="ADS43" s="38"/>
      <c r="ADT43" s="38"/>
      <c r="ADU43" s="38"/>
      <c r="ADV43" s="38"/>
      <c r="ADW43" s="38"/>
      <c r="ADX43" s="38"/>
      <c r="ADY43" s="38"/>
      <c r="ADZ43" s="38"/>
      <c r="AEA43" s="38"/>
      <c r="AEB43" s="38"/>
      <c r="AEC43" s="38"/>
      <c r="AED43" s="38"/>
      <c r="AEE43" s="38"/>
      <c r="AEF43" s="38"/>
      <c r="AEG43" s="38"/>
      <c r="AEH43" s="38"/>
      <c r="AEI43" s="38"/>
      <c r="AEJ43" s="38"/>
      <c r="AEK43" s="38"/>
      <c r="AEL43" s="38"/>
      <c r="AEM43" s="38"/>
      <c r="AEN43" s="38"/>
      <c r="AEO43" s="38"/>
      <c r="AEP43" s="38"/>
      <c r="AEQ43" s="38"/>
      <c r="AER43" s="38"/>
      <c r="AES43" s="38"/>
      <c r="AET43" s="38"/>
      <c r="AEU43" s="38"/>
      <c r="AEV43" s="38"/>
      <c r="AEW43" s="38"/>
      <c r="AEX43" s="38"/>
      <c r="AEY43" s="38"/>
      <c r="AEZ43" s="38"/>
      <c r="AFA43" s="38"/>
      <c r="AFB43" s="38"/>
      <c r="AFC43" s="38"/>
      <c r="AFD43" s="38"/>
      <c r="AFE43" s="38"/>
      <c r="AFF43" s="38"/>
      <c r="AFG43" s="38"/>
      <c r="AFH43" s="38"/>
      <c r="AFI43" s="38"/>
      <c r="AFJ43" s="38"/>
      <c r="AFK43" s="38"/>
      <c r="AFL43" s="38"/>
      <c r="AFM43" s="38"/>
      <c r="AFN43" s="38"/>
      <c r="AFO43" s="38"/>
      <c r="AFP43" s="38"/>
      <c r="AFQ43" s="38"/>
      <c r="AFR43" s="38"/>
      <c r="AFS43" s="38"/>
      <c r="AFT43" s="38"/>
      <c r="AFU43" s="38"/>
      <c r="AFV43" s="38"/>
      <c r="AFW43" s="38"/>
      <c r="AFX43" s="38"/>
      <c r="AFY43" s="38"/>
      <c r="AFZ43" s="38"/>
      <c r="AGA43" s="38"/>
      <c r="AGB43" s="38"/>
      <c r="AGC43" s="38"/>
      <c r="AGD43" s="38"/>
      <c r="AGE43" s="38"/>
      <c r="AGF43" s="38"/>
      <c r="AGG43" s="38"/>
      <c r="AGH43" s="38"/>
      <c r="AGI43" s="38"/>
      <c r="AGJ43" s="38"/>
      <c r="AGK43" s="38"/>
      <c r="AGL43" s="38"/>
      <c r="AGM43" s="38"/>
      <c r="AGN43" s="38"/>
      <c r="AGO43" s="38"/>
      <c r="AGP43" s="38"/>
      <c r="AGQ43" s="38"/>
      <c r="AGR43" s="38"/>
      <c r="AGS43" s="38"/>
      <c r="AGT43" s="38"/>
      <c r="AGU43" s="38"/>
      <c r="AGV43" s="38"/>
      <c r="AGW43" s="38"/>
      <c r="AGX43" s="38"/>
      <c r="AGY43" s="38"/>
      <c r="AGZ43" s="38"/>
      <c r="AHA43" s="38"/>
      <c r="AHB43" s="38"/>
      <c r="AHC43" s="38"/>
      <c r="AHD43" s="38"/>
      <c r="AHE43" s="38"/>
      <c r="AHF43" s="38"/>
      <c r="AHG43" s="38"/>
      <c r="AHH43" s="38"/>
      <c r="AHI43" s="38"/>
      <c r="AHJ43" s="38"/>
      <c r="AHK43" s="38"/>
      <c r="AHL43" s="38"/>
      <c r="AHM43" s="38"/>
      <c r="AHN43" s="38"/>
      <c r="AHO43" s="38"/>
      <c r="AHP43" s="38"/>
      <c r="AHQ43" s="38"/>
      <c r="AHR43" s="38"/>
      <c r="AHS43" s="38"/>
      <c r="AHT43" s="38"/>
      <c r="AHU43" s="38"/>
      <c r="AHV43" s="38"/>
      <c r="AHW43" s="38"/>
      <c r="AHX43" s="38"/>
      <c r="AHY43" s="38"/>
      <c r="AHZ43" s="38"/>
      <c r="AIA43" s="38"/>
      <c r="AIB43" s="38"/>
      <c r="AIC43" s="38"/>
      <c r="AID43" s="38"/>
      <c r="AIE43" s="38"/>
      <c r="AIF43" s="38"/>
      <c r="AIG43" s="38"/>
      <c r="AIH43" s="38"/>
      <c r="AII43" s="38"/>
      <c r="AIJ43" s="38"/>
      <c r="AIK43" s="38"/>
      <c r="AIL43" s="38"/>
      <c r="AIM43" s="38"/>
      <c r="AIN43" s="38"/>
      <c r="AIO43" s="38"/>
      <c r="AIP43" s="38"/>
      <c r="AIQ43" s="38"/>
      <c r="AIR43" s="38"/>
      <c r="AIS43" s="38"/>
      <c r="AIT43" s="38"/>
      <c r="AIU43" s="38"/>
      <c r="AIV43" s="38"/>
      <c r="AIW43" s="38"/>
      <c r="AIX43" s="38"/>
      <c r="AIY43" s="38"/>
      <c r="AIZ43" s="38"/>
      <c r="AJA43" s="38"/>
      <c r="AJB43" s="38"/>
      <c r="AJC43" s="38"/>
      <c r="AJD43" s="38"/>
      <c r="AJE43" s="38"/>
      <c r="AJF43" s="38"/>
      <c r="AJG43" s="38"/>
      <c r="AJH43" s="38"/>
      <c r="AJI43" s="38"/>
      <c r="AJJ43" s="38"/>
      <c r="AJK43" s="38"/>
      <c r="AJL43" s="38"/>
      <c r="AJM43" s="38"/>
      <c r="AJN43" s="38"/>
      <c r="AJO43" s="38"/>
      <c r="AJP43" s="38"/>
      <c r="AJQ43" s="38"/>
      <c r="AJR43" s="38"/>
      <c r="AJS43" s="38"/>
      <c r="AJT43" s="38"/>
      <c r="AJU43" s="38"/>
      <c r="AJV43" s="38"/>
      <c r="AJW43" s="38"/>
      <c r="AJX43" s="38"/>
      <c r="AJY43" s="38"/>
      <c r="AJZ43" s="38"/>
      <c r="AKA43" s="38"/>
      <c r="AKB43" s="38"/>
      <c r="AKC43" s="38"/>
      <c r="AKD43" s="38"/>
      <c r="AKE43" s="38"/>
      <c r="AKF43" s="38"/>
      <c r="AKG43" s="38"/>
      <c r="AKH43" s="38"/>
      <c r="AKI43" s="38"/>
      <c r="AKJ43" s="38"/>
      <c r="AKK43" s="38"/>
      <c r="AKL43" s="38"/>
      <c r="AKM43" s="38"/>
      <c r="AKN43" s="38"/>
      <c r="AKO43" s="38"/>
      <c r="AKP43" s="38"/>
      <c r="AKQ43" s="38"/>
      <c r="AKR43" s="38"/>
      <c r="AKS43" s="38"/>
      <c r="AKT43" s="38"/>
      <c r="AKU43" s="38"/>
      <c r="AKV43" s="38"/>
      <c r="AKW43" s="38"/>
      <c r="AKX43" s="38"/>
      <c r="AKY43" s="38"/>
      <c r="AKZ43" s="38"/>
      <c r="ALA43" s="38"/>
      <c r="ALB43" s="38"/>
      <c r="ALC43" s="38"/>
      <c r="ALD43" s="38"/>
      <c r="ALE43" s="38"/>
      <c r="ALF43" s="38"/>
      <c r="ALG43" s="38"/>
      <c r="ALH43" s="38"/>
      <c r="ALI43" s="38"/>
      <c r="ALJ43" s="38"/>
      <c r="ALK43" s="38"/>
      <c r="ALL43" s="38"/>
      <c r="ALM43" s="38"/>
      <c r="ALN43" s="38"/>
      <c r="ALO43" s="38"/>
      <c r="ALP43" s="38"/>
      <c r="ALQ43" s="38"/>
      <c r="ALR43" s="38"/>
      <c r="ALS43" s="38"/>
      <c r="ALT43" s="38"/>
      <c r="ALU43" s="38"/>
      <c r="ALV43" s="38"/>
      <c r="ALW43" s="38"/>
      <c r="ALX43" s="38"/>
      <c r="ALY43" s="38"/>
      <c r="ALZ43" s="38"/>
      <c r="AMA43" s="38"/>
      <c r="AMB43" s="38"/>
      <c r="AMC43" s="38"/>
      <c r="AMD43" s="38"/>
      <c r="AME43" s="38"/>
      <c r="AMF43" s="38"/>
      <c r="AMG43" s="38"/>
      <c r="AMH43" s="38"/>
      <c r="AMI43" s="38"/>
      <c r="AMJ43" s="38"/>
      <c r="AMK43" s="38"/>
      <c r="AML43" s="38"/>
      <c r="AMM43" s="38"/>
      <c r="AMN43" s="38"/>
      <c r="AMO43" s="38"/>
      <c r="AMP43" s="38"/>
      <c r="AMQ43" s="38"/>
      <c r="AMR43" s="38"/>
      <c r="AMS43" s="38"/>
      <c r="AMT43" s="38"/>
      <c r="AMU43" s="38"/>
      <c r="AMV43" s="38"/>
      <c r="AMW43" s="38"/>
      <c r="AMX43" s="38"/>
      <c r="AMY43" s="38"/>
      <c r="AMZ43" s="38"/>
      <c r="ANA43" s="38"/>
      <c r="ANB43" s="38"/>
      <c r="ANC43" s="38"/>
      <c r="AND43" s="38"/>
      <c r="ANE43" s="38"/>
      <c r="ANF43" s="38"/>
      <c r="ANG43" s="38"/>
      <c r="ANH43" s="38"/>
      <c r="ANI43" s="38"/>
      <c r="ANJ43" s="38"/>
      <c r="ANK43" s="38"/>
      <c r="ANL43" s="38"/>
    </row>
    <row r="44" spans="1:1052" ht="15" customHeight="1" outlineLevel="1">
      <c r="A44" s="274"/>
      <c r="B44" s="742"/>
      <c r="C44" s="742"/>
      <c r="D44" s="310"/>
      <c r="E44" s="311"/>
      <c r="F44" s="313"/>
      <c r="G44" s="314"/>
      <c r="H44" s="322"/>
      <c r="I44" s="328" t="str">
        <f t="shared" ref="I44:I45" si="38">IF(G44&gt;0,G44*H44,"")</f>
        <v/>
      </c>
      <c r="J44" s="96"/>
      <c r="K44" s="419"/>
      <c r="L44" s="264"/>
      <c r="M44" s="440" t="str">
        <f t="shared" si="2"/>
        <v/>
      </c>
      <c r="N44" s="134" t="str">
        <f>IF(G44&lt;&gt;"",G44,"")</f>
        <v/>
      </c>
      <c r="O44" s="328" t="str">
        <f t="shared" ref="O44" si="39">IF(N44&lt;&gt;"",N44*$O$8,"")</f>
        <v/>
      </c>
      <c r="P44" s="102"/>
      <c r="Q44" s="109"/>
      <c r="R44" s="106"/>
      <c r="S44" s="99">
        <f>P44*$W$8</f>
        <v>0</v>
      </c>
      <c r="T44" s="102"/>
      <c r="U44" s="109"/>
      <c r="V44" s="106"/>
      <c r="W44" s="468">
        <f>T44*$W$8</f>
        <v>0</v>
      </c>
      <c r="X44" s="475">
        <f t="shared" si="3"/>
        <v>0</v>
      </c>
      <c r="Y44" s="838"/>
      <c r="Z44" s="681"/>
      <c r="AA44"/>
      <c r="AB44"/>
      <c r="AC44"/>
      <c r="AD44"/>
      <c r="AE44"/>
      <c r="AF44"/>
      <c r="AG44"/>
      <c r="AH44"/>
      <c r="AI44"/>
      <c r="AJ44" s="38"/>
      <c r="AK44" s="40"/>
      <c r="AL44" s="40"/>
      <c r="AM44" s="40"/>
      <c r="AN44" s="40"/>
      <c r="AO44" s="40"/>
      <c r="AP44" s="40"/>
      <c r="AQ44" s="40"/>
      <c r="AR44" s="40"/>
      <c r="AS44" s="40"/>
      <c r="AT44" s="40"/>
      <c r="AU44" s="41"/>
      <c r="AV44" s="41"/>
      <c r="AW44" s="41"/>
      <c r="AX44" s="41"/>
      <c r="AY44" s="41"/>
      <c r="AZ44" s="41"/>
      <c r="BA44" s="41"/>
      <c r="BB44" s="41"/>
      <c r="BC44" s="41"/>
      <c r="BD44" s="41"/>
      <c r="BE44" s="41"/>
      <c r="BF44" s="41"/>
      <c r="BG44" s="41"/>
      <c r="BH44" s="41"/>
      <c r="BI44" s="41"/>
      <c r="BJ44" s="41"/>
      <c r="BK44" s="41"/>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c r="IX44" s="38"/>
      <c r="IY44" s="38"/>
      <c r="IZ44" s="38"/>
      <c r="JA44" s="38"/>
      <c r="JB44" s="38"/>
      <c r="JC44" s="38"/>
      <c r="JD44" s="38"/>
      <c r="JE44" s="38"/>
      <c r="JF44" s="38"/>
      <c r="JG44" s="38"/>
      <c r="JH44" s="38"/>
      <c r="JI44" s="38"/>
      <c r="JJ44" s="38"/>
      <c r="JK44" s="38"/>
      <c r="JL44" s="38"/>
      <c r="JM44" s="38"/>
      <c r="JN44" s="38"/>
      <c r="JO44" s="38"/>
      <c r="JP44" s="38"/>
      <c r="JQ44" s="38"/>
      <c r="JR44" s="38"/>
      <c r="JS44" s="38"/>
      <c r="JT44" s="38"/>
      <c r="JU44" s="38"/>
      <c r="JV44" s="38"/>
      <c r="JW44" s="38"/>
      <c r="JX44" s="38"/>
      <c r="JY44" s="38"/>
      <c r="JZ44" s="38"/>
      <c r="KA44" s="38"/>
      <c r="KB44" s="38"/>
      <c r="KC44" s="38"/>
      <c r="KD44" s="38"/>
      <c r="KE44" s="38"/>
      <c r="KF44" s="38"/>
      <c r="KG44" s="38"/>
      <c r="KH44" s="38"/>
      <c r="KI44" s="38"/>
      <c r="KJ44" s="38"/>
      <c r="KK44" s="38"/>
      <c r="KL44" s="38"/>
      <c r="KM44" s="38"/>
      <c r="KN44" s="38"/>
      <c r="KO44" s="38"/>
      <c r="KP44" s="38"/>
      <c r="KQ44" s="38"/>
      <c r="KR44" s="38"/>
      <c r="KS44" s="38"/>
      <c r="KT44" s="38"/>
      <c r="KU44" s="38"/>
      <c r="KV44" s="38"/>
      <c r="KW44" s="38"/>
      <c r="KX44" s="38"/>
      <c r="KY44" s="38"/>
      <c r="KZ44" s="38"/>
      <c r="LA44" s="38"/>
      <c r="LB44" s="38"/>
      <c r="LC44" s="38"/>
      <c r="LD44" s="38"/>
      <c r="LE44" s="38"/>
      <c r="LF44" s="38"/>
      <c r="LG44" s="38"/>
      <c r="LH44" s="38"/>
      <c r="LI44" s="38"/>
      <c r="LJ44" s="38"/>
      <c r="LK44" s="38"/>
      <c r="LL44" s="38"/>
      <c r="LM44" s="38"/>
      <c r="LN44" s="38"/>
      <c r="LO44" s="38"/>
      <c r="LP44" s="38"/>
      <c r="LQ44" s="38"/>
      <c r="LR44" s="38"/>
      <c r="LS44" s="38"/>
      <c r="LT44" s="38"/>
      <c r="LU44" s="38"/>
      <c r="LV44" s="38"/>
      <c r="LW44" s="38"/>
      <c r="LX44" s="38"/>
      <c r="LY44" s="38"/>
      <c r="LZ44" s="38"/>
      <c r="MA44" s="38"/>
      <c r="MB44" s="38"/>
      <c r="MC44" s="38"/>
      <c r="MD44" s="38"/>
      <c r="ME44" s="38"/>
      <c r="MF44" s="38"/>
      <c r="MG44" s="38"/>
      <c r="MH44" s="38"/>
      <c r="MI44" s="38"/>
      <c r="MJ44" s="38"/>
      <c r="MK44" s="38"/>
      <c r="ML44" s="38"/>
      <c r="MM44" s="38"/>
      <c r="MN44" s="38"/>
      <c r="MO44" s="38"/>
      <c r="MP44" s="38"/>
      <c r="MQ44" s="38"/>
      <c r="MR44" s="38"/>
      <c r="MS44" s="38"/>
      <c r="MT44" s="38"/>
      <c r="MU44" s="38"/>
      <c r="MV44" s="38"/>
      <c r="MW44" s="38"/>
      <c r="MX44" s="38"/>
      <c r="MY44" s="38"/>
      <c r="MZ44" s="38"/>
      <c r="NA44" s="38"/>
      <c r="NB44" s="38"/>
      <c r="NC44" s="38"/>
      <c r="ND44" s="38"/>
      <c r="NE44" s="38"/>
      <c r="NF44" s="38"/>
      <c r="NG44" s="38"/>
      <c r="NH44" s="38"/>
      <c r="NI44" s="38"/>
      <c r="NJ44" s="38"/>
      <c r="NK44" s="38"/>
      <c r="NL44" s="38"/>
      <c r="NM44" s="38"/>
      <c r="NN44" s="38"/>
      <c r="NO44" s="38"/>
      <c r="NP44" s="38"/>
      <c r="NQ44" s="38"/>
      <c r="NR44" s="38"/>
      <c r="NS44" s="38"/>
      <c r="NT44" s="38"/>
      <c r="NU44" s="38"/>
      <c r="NV44" s="38"/>
      <c r="NW44" s="38"/>
      <c r="NX44" s="38"/>
      <c r="NY44" s="38"/>
      <c r="NZ44" s="38"/>
      <c r="OA44" s="38"/>
      <c r="OB44" s="38"/>
      <c r="OC44" s="38"/>
      <c r="OD44" s="38"/>
      <c r="OE44" s="38"/>
      <c r="OF44" s="38"/>
      <c r="OG44" s="38"/>
      <c r="OH44" s="38"/>
      <c r="OI44" s="38"/>
      <c r="OJ44" s="38"/>
      <c r="OK44" s="38"/>
      <c r="OL44" s="38"/>
      <c r="OM44" s="38"/>
      <c r="ON44" s="38"/>
      <c r="OO44" s="38"/>
      <c r="OP44" s="38"/>
      <c r="OQ44" s="38"/>
      <c r="OR44" s="38"/>
      <c r="OS44" s="38"/>
      <c r="OT44" s="38"/>
      <c r="OU44" s="38"/>
      <c r="OV44" s="38"/>
      <c r="OW44" s="38"/>
      <c r="OX44" s="38"/>
      <c r="OY44" s="38"/>
      <c r="OZ44" s="38"/>
      <c r="PA44" s="38"/>
      <c r="PB44" s="38"/>
      <c r="PC44" s="38"/>
      <c r="PD44" s="38"/>
      <c r="PE44" s="38"/>
      <c r="PF44" s="38"/>
      <c r="PG44" s="38"/>
      <c r="PH44" s="38"/>
      <c r="PI44" s="38"/>
      <c r="PJ44" s="38"/>
      <c r="PK44" s="38"/>
      <c r="PL44" s="38"/>
      <c r="PM44" s="38"/>
      <c r="PN44" s="38"/>
      <c r="PO44" s="38"/>
      <c r="PP44" s="38"/>
      <c r="PQ44" s="38"/>
      <c r="PR44" s="38"/>
      <c r="PS44" s="38"/>
      <c r="PT44" s="38"/>
      <c r="PU44" s="38"/>
      <c r="PV44" s="38"/>
      <c r="PW44" s="38"/>
      <c r="PX44" s="38"/>
      <c r="PY44" s="38"/>
      <c r="PZ44" s="38"/>
      <c r="QA44" s="38"/>
      <c r="QB44" s="38"/>
      <c r="QC44" s="38"/>
      <c r="QD44" s="38"/>
      <c r="QE44" s="38"/>
      <c r="QF44" s="38"/>
      <c r="QG44" s="38"/>
      <c r="QH44" s="38"/>
      <c r="QI44" s="38"/>
      <c r="QJ44" s="38"/>
      <c r="QK44" s="38"/>
      <c r="QL44" s="38"/>
      <c r="QM44" s="38"/>
      <c r="QN44" s="38"/>
      <c r="QO44" s="38"/>
      <c r="QP44" s="38"/>
      <c r="QQ44" s="38"/>
      <c r="QR44" s="38"/>
      <c r="QS44" s="38"/>
      <c r="QT44" s="38"/>
      <c r="QU44" s="38"/>
      <c r="QV44" s="38"/>
      <c r="QW44" s="38"/>
      <c r="QX44" s="38"/>
      <c r="QY44" s="38"/>
      <c r="QZ44" s="38"/>
      <c r="RA44" s="38"/>
      <c r="RB44" s="38"/>
      <c r="RC44" s="38"/>
      <c r="RD44" s="38"/>
      <c r="RE44" s="38"/>
      <c r="RF44" s="38"/>
      <c r="RG44" s="38"/>
      <c r="RH44" s="38"/>
      <c r="RI44" s="38"/>
      <c r="RJ44" s="38"/>
      <c r="RK44" s="38"/>
      <c r="RL44" s="38"/>
      <c r="RM44" s="38"/>
      <c r="RN44" s="38"/>
      <c r="RO44" s="38"/>
      <c r="RP44" s="38"/>
      <c r="RQ44" s="38"/>
      <c r="RR44" s="38"/>
      <c r="RS44" s="38"/>
      <c r="RT44" s="38"/>
      <c r="RU44" s="38"/>
      <c r="RV44" s="38"/>
      <c r="RW44" s="38"/>
      <c r="RX44" s="38"/>
      <c r="RY44" s="38"/>
      <c r="RZ44" s="38"/>
      <c r="SA44" s="38"/>
      <c r="SB44" s="38"/>
      <c r="SC44" s="38"/>
      <c r="SD44" s="38"/>
      <c r="SE44" s="38"/>
      <c r="SF44" s="38"/>
      <c r="SG44" s="38"/>
      <c r="SH44" s="38"/>
      <c r="SI44" s="38"/>
      <c r="SJ44" s="38"/>
      <c r="SK44" s="38"/>
      <c r="SL44" s="38"/>
      <c r="SM44" s="38"/>
      <c r="SN44" s="38"/>
      <c r="SO44" s="38"/>
      <c r="SP44" s="38"/>
      <c r="SQ44" s="38"/>
      <c r="SR44" s="38"/>
      <c r="SS44" s="38"/>
      <c r="ST44" s="38"/>
      <c r="SU44" s="38"/>
      <c r="SV44" s="38"/>
      <c r="SW44" s="38"/>
      <c r="SX44" s="38"/>
      <c r="SY44" s="38"/>
      <c r="SZ44" s="38"/>
      <c r="TA44" s="38"/>
      <c r="TB44" s="38"/>
      <c r="TC44" s="38"/>
      <c r="TD44" s="38"/>
      <c r="TE44" s="38"/>
      <c r="TF44" s="38"/>
      <c r="TG44" s="38"/>
      <c r="TH44" s="38"/>
      <c r="TI44" s="38"/>
      <c r="TJ44" s="38"/>
      <c r="TK44" s="38"/>
      <c r="TL44" s="38"/>
      <c r="TM44" s="38"/>
      <c r="TN44" s="38"/>
      <c r="TO44" s="38"/>
      <c r="TP44" s="38"/>
      <c r="TQ44" s="38"/>
      <c r="TR44" s="38"/>
      <c r="TS44" s="38"/>
      <c r="TT44" s="38"/>
      <c r="TU44" s="38"/>
      <c r="TV44" s="38"/>
      <c r="TW44" s="38"/>
      <c r="TX44" s="38"/>
      <c r="TY44" s="38"/>
      <c r="TZ44" s="38"/>
      <c r="UA44" s="38"/>
      <c r="UB44" s="38"/>
      <c r="UC44" s="38"/>
      <c r="UD44" s="38"/>
      <c r="UE44" s="38"/>
      <c r="UF44" s="38"/>
      <c r="UG44" s="38"/>
      <c r="UH44" s="38"/>
      <c r="UI44" s="38"/>
      <c r="UJ44" s="38"/>
      <c r="UK44" s="38"/>
      <c r="UL44" s="38"/>
      <c r="UM44" s="38"/>
      <c r="UN44" s="38"/>
      <c r="UO44" s="38"/>
      <c r="UP44" s="38"/>
      <c r="UQ44" s="38"/>
      <c r="UR44" s="38"/>
      <c r="US44" s="38"/>
      <c r="UT44" s="38"/>
      <c r="UU44" s="38"/>
      <c r="UV44" s="38"/>
      <c r="UW44" s="38"/>
      <c r="UX44" s="38"/>
      <c r="UY44" s="38"/>
      <c r="UZ44" s="38"/>
      <c r="VA44" s="38"/>
      <c r="VB44" s="38"/>
      <c r="VC44" s="38"/>
      <c r="VD44" s="38"/>
      <c r="VE44" s="38"/>
      <c r="VF44" s="38"/>
      <c r="VG44" s="38"/>
      <c r="VH44" s="38"/>
      <c r="VI44" s="38"/>
      <c r="VJ44" s="38"/>
      <c r="VK44" s="38"/>
      <c r="VL44" s="38"/>
      <c r="VM44" s="38"/>
      <c r="VN44" s="38"/>
      <c r="VO44" s="38"/>
      <c r="VP44" s="38"/>
      <c r="VQ44" s="38"/>
      <c r="VR44" s="38"/>
      <c r="VS44" s="38"/>
      <c r="VT44" s="38"/>
      <c r="VU44" s="38"/>
      <c r="VV44" s="38"/>
      <c r="VW44" s="38"/>
      <c r="VX44" s="38"/>
      <c r="VY44" s="38"/>
      <c r="VZ44" s="38"/>
      <c r="WA44" s="38"/>
      <c r="WB44" s="38"/>
      <c r="WC44" s="38"/>
      <c r="WD44" s="38"/>
      <c r="WE44" s="38"/>
      <c r="WF44" s="38"/>
      <c r="WG44" s="38"/>
      <c r="WH44" s="38"/>
      <c r="WI44" s="38"/>
      <c r="WJ44" s="38"/>
      <c r="WK44" s="38"/>
      <c r="WL44" s="38"/>
      <c r="WM44" s="38"/>
      <c r="WN44" s="38"/>
      <c r="WO44" s="38"/>
      <c r="WP44" s="38"/>
      <c r="WQ44" s="38"/>
      <c r="WR44" s="38"/>
      <c r="WS44" s="38"/>
      <c r="WT44" s="38"/>
      <c r="WU44" s="38"/>
      <c r="WV44" s="38"/>
      <c r="WW44" s="38"/>
      <c r="WX44" s="38"/>
      <c r="WY44" s="38"/>
      <c r="WZ44" s="38"/>
      <c r="XA44" s="38"/>
      <c r="XB44" s="38"/>
      <c r="XC44" s="38"/>
      <c r="XD44" s="38"/>
      <c r="XE44" s="38"/>
      <c r="XF44" s="38"/>
      <c r="XG44" s="38"/>
      <c r="XH44" s="38"/>
      <c r="XI44" s="38"/>
      <c r="XJ44" s="38"/>
      <c r="XK44" s="38"/>
      <c r="XL44" s="38"/>
      <c r="XM44" s="38"/>
      <c r="XN44" s="38"/>
      <c r="XO44" s="38"/>
      <c r="XP44" s="38"/>
      <c r="XQ44" s="38"/>
      <c r="XR44" s="38"/>
      <c r="XS44" s="38"/>
      <c r="XT44" s="38"/>
      <c r="XU44" s="38"/>
      <c r="XV44" s="38"/>
      <c r="XW44" s="38"/>
      <c r="XX44" s="38"/>
      <c r="XY44" s="38"/>
      <c r="XZ44" s="38"/>
      <c r="YA44" s="38"/>
      <c r="YB44" s="38"/>
      <c r="YC44" s="38"/>
      <c r="YD44" s="38"/>
      <c r="YE44" s="38"/>
      <c r="YF44" s="38"/>
      <c r="YG44" s="38"/>
      <c r="YH44" s="38"/>
      <c r="YI44" s="38"/>
      <c r="YJ44" s="38"/>
      <c r="YK44" s="38"/>
      <c r="YL44" s="38"/>
      <c r="YM44" s="38"/>
      <c r="YN44" s="38"/>
      <c r="YO44" s="38"/>
      <c r="YP44" s="38"/>
      <c r="YQ44" s="38"/>
      <c r="YR44" s="38"/>
      <c r="YS44" s="38"/>
      <c r="YT44" s="38"/>
      <c r="YU44" s="38"/>
      <c r="YV44" s="38"/>
      <c r="YW44" s="38"/>
      <c r="YX44" s="38"/>
      <c r="YY44" s="38"/>
      <c r="YZ44" s="38"/>
      <c r="ZA44" s="38"/>
      <c r="ZB44" s="38"/>
      <c r="ZC44" s="38"/>
      <c r="ZD44" s="38"/>
      <c r="ZE44" s="38"/>
      <c r="ZF44" s="38"/>
      <c r="ZG44" s="38"/>
      <c r="ZH44" s="38"/>
      <c r="ZI44" s="38"/>
      <c r="ZJ44" s="38"/>
      <c r="ZK44" s="38"/>
      <c r="ZL44" s="38"/>
      <c r="ZM44" s="38"/>
      <c r="ZN44" s="38"/>
      <c r="ZO44" s="38"/>
      <c r="ZP44" s="38"/>
      <c r="ZQ44" s="38"/>
      <c r="ZR44" s="38"/>
      <c r="ZS44" s="38"/>
      <c r="ZT44" s="38"/>
      <c r="ZU44" s="38"/>
      <c r="ZV44" s="38"/>
      <c r="ZW44" s="38"/>
      <c r="ZX44" s="38"/>
      <c r="ZY44" s="38"/>
      <c r="ZZ44" s="38"/>
      <c r="AAA44" s="38"/>
      <c r="AAB44" s="38"/>
      <c r="AAC44" s="38"/>
      <c r="AAD44" s="38"/>
      <c r="AAE44" s="38"/>
      <c r="AAF44" s="38"/>
      <c r="AAG44" s="38"/>
      <c r="AAH44" s="38"/>
      <c r="AAI44" s="38"/>
      <c r="AAJ44" s="38"/>
      <c r="AAK44" s="38"/>
      <c r="AAL44" s="38"/>
      <c r="AAM44" s="38"/>
      <c r="AAN44" s="38"/>
      <c r="AAO44" s="38"/>
      <c r="AAP44" s="38"/>
      <c r="AAQ44" s="38"/>
      <c r="AAR44" s="38"/>
      <c r="AAS44" s="38"/>
      <c r="AAT44" s="38"/>
      <c r="AAU44" s="38"/>
      <c r="AAV44" s="38"/>
      <c r="AAW44" s="38"/>
      <c r="AAX44" s="38"/>
      <c r="AAY44" s="38"/>
      <c r="AAZ44" s="38"/>
      <c r="ABA44" s="38"/>
      <c r="ABB44" s="38"/>
      <c r="ABC44" s="38"/>
      <c r="ABD44" s="38"/>
      <c r="ABE44" s="38"/>
      <c r="ABF44" s="38"/>
      <c r="ABG44" s="38"/>
      <c r="ABH44" s="38"/>
      <c r="ABI44" s="38"/>
      <c r="ABJ44" s="38"/>
      <c r="ABK44" s="38"/>
      <c r="ABL44" s="38"/>
      <c r="ABM44" s="38"/>
      <c r="ABN44" s="38"/>
      <c r="ABO44" s="38"/>
      <c r="ABP44" s="38"/>
      <c r="ABQ44" s="38"/>
      <c r="ABR44" s="38"/>
      <c r="ABS44" s="38"/>
      <c r="ABT44" s="38"/>
      <c r="ABU44" s="38"/>
      <c r="ABV44" s="38"/>
      <c r="ABW44" s="38"/>
      <c r="ABX44" s="38"/>
      <c r="ABY44" s="38"/>
      <c r="ABZ44" s="38"/>
      <c r="ACA44" s="38"/>
      <c r="ACB44" s="38"/>
      <c r="ACC44" s="38"/>
      <c r="ACD44" s="38"/>
      <c r="ACE44" s="38"/>
      <c r="ACF44" s="38"/>
      <c r="ACG44" s="38"/>
      <c r="ACH44" s="38"/>
      <c r="ACI44" s="38"/>
      <c r="ACJ44" s="38"/>
      <c r="ACK44" s="38"/>
      <c r="ACL44" s="38"/>
      <c r="ACM44" s="38"/>
      <c r="ACN44" s="38"/>
      <c r="ACO44" s="38"/>
      <c r="ACP44" s="38"/>
      <c r="ACQ44" s="38"/>
      <c r="ACR44" s="38"/>
      <c r="ACS44" s="38"/>
      <c r="ACT44" s="38"/>
      <c r="ACU44" s="38"/>
      <c r="ACV44" s="38"/>
      <c r="ACW44" s="38"/>
      <c r="ACX44" s="38"/>
      <c r="ACY44" s="38"/>
      <c r="ACZ44" s="38"/>
      <c r="ADA44" s="38"/>
      <c r="ADB44" s="38"/>
      <c r="ADC44" s="38"/>
      <c r="ADD44" s="38"/>
      <c r="ADE44" s="38"/>
      <c r="ADF44" s="38"/>
      <c r="ADG44" s="38"/>
      <c r="ADH44" s="38"/>
      <c r="ADI44" s="38"/>
      <c r="ADJ44" s="38"/>
      <c r="ADK44" s="38"/>
      <c r="ADL44" s="38"/>
      <c r="ADM44" s="38"/>
      <c r="ADN44" s="38"/>
      <c r="ADO44" s="38"/>
      <c r="ADP44" s="38"/>
      <c r="ADQ44" s="38"/>
      <c r="ADR44" s="38"/>
      <c r="ADS44" s="38"/>
      <c r="ADT44" s="38"/>
      <c r="ADU44" s="38"/>
      <c r="ADV44" s="38"/>
      <c r="ADW44" s="38"/>
      <c r="ADX44" s="38"/>
      <c r="ADY44" s="38"/>
      <c r="ADZ44" s="38"/>
      <c r="AEA44" s="38"/>
      <c r="AEB44" s="38"/>
      <c r="AEC44" s="38"/>
      <c r="AED44" s="38"/>
      <c r="AEE44" s="38"/>
      <c r="AEF44" s="38"/>
      <c r="AEG44" s="38"/>
      <c r="AEH44" s="38"/>
      <c r="AEI44" s="38"/>
      <c r="AEJ44" s="38"/>
      <c r="AEK44" s="38"/>
      <c r="AEL44" s="38"/>
      <c r="AEM44" s="38"/>
      <c r="AEN44" s="38"/>
      <c r="AEO44" s="38"/>
      <c r="AEP44" s="38"/>
      <c r="AEQ44" s="38"/>
      <c r="AER44" s="38"/>
      <c r="AES44" s="38"/>
      <c r="AET44" s="38"/>
      <c r="AEU44" s="38"/>
      <c r="AEV44" s="38"/>
      <c r="AEW44" s="38"/>
      <c r="AEX44" s="38"/>
      <c r="AEY44" s="38"/>
      <c r="AEZ44" s="38"/>
      <c r="AFA44" s="38"/>
      <c r="AFB44" s="38"/>
      <c r="AFC44" s="38"/>
      <c r="AFD44" s="38"/>
      <c r="AFE44" s="38"/>
      <c r="AFF44" s="38"/>
      <c r="AFG44" s="38"/>
      <c r="AFH44" s="38"/>
      <c r="AFI44" s="38"/>
      <c r="AFJ44" s="38"/>
      <c r="AFK44" s="38"/>
      <c r="AFL44" s="38"/>
      <c r="AFM44" s="38"/>
      <c r="AFN44" s="38"/>
      <c r="AFO44" s="38"/>
      <c r="AFP44" s="38"/>
      <c r="AFQ44" s="38"/>
      <c r="AFR44" s="38"/>
      <c r="AFS44" s="38"/>
      <c r="AFT44" s="38"/>
      <c r="AFU44" s="38"/>
      <c r="AFV44" s="38"/>
      <c r="AFW44" s="38"/>
      <c r="AFX44" s="38"/>
      <c r="AFY44" s="38"/>
      <c r="AFZ44" s="38"/>
      <c r="AGA44" s="38"/>
      <c r="AGB44" s="38"/>
      <c r="AGC44" s="38"/>
      <c r="AGD44" s="38"/>
      <c r="AGE44" s="38"/>
      <c r="AGF44" s="38"/>
      <c r="AGG44" s="38"/>
      <c r="AGH44" s="38"/>
      <c r="AGI44" s="38"/>
      <c r="AGJ44" s="38"/>
      <c r="AGK44" s="38"/>
      <c r="AGL44" s="38"/>
      <c r="AGM44" s="38"/>
      <c r="AGN44" s="38"/>
      <c r="AGO44" s="38"/>
      <c r="AGP44" s="38"/>
      <c r="AGQ44" s="38"/>
      <c r="AGR44" s="38"/>
      <c r="AGS44" s="38"/>
      <c r="AGT44" s="38"/>
      <c r="AGU44" s="38"/>
      <c r="AGV44" s="38"/>
      <c r="AGW44" s="38"/>
      <c r="AGX44" s="38"/>
      <c r="AGY44" s="38"/>
      <c r="AGZ44" s="38"/>
      <c r="AHA44" s="38"/>
      <c r="AHB44" s="38"/>
      <c r="AHC44" s="38"/>
      <c r="AHD44" s="38"/>
      <c r="AHE44" s="38"/>
      <c r="AHF44" s="38"/>
      <c r="AHG44" s="38"/>
      <c r="AHH44" s="38"/>
      <c r="AHI44" s="38"/>
      <c r="AHJ44" s="38"/>
      <c r="AHK44" s="38"/>
      <c r="AHL44" s="38"/>
      <c r="AHM44" s="38"/>
      <c r="AHN44" s="38"/>
      <c r="AHO44" s="38"/>
      <c r="AHP44" s="38"/>
      <c r="AHQ44" s="38"/>
      <c r="AHR44" s="38"/>
      <c r="AHS44" s="38"/>
      <c r="AHT44" s="38"/>
      <c r="AHU44" s="38"/>
      <c r="AHV44" s="38"/>
      <c r="AHW44" s="38"/>
      <c r="AHX44" s="38"/>
      <c r="AHY44" s="38"/>
      <c r="AHZ44" s="38"/>
      <c r="AIA44" s="38"/>
      <c r="AIB44" s="38"/>
      <c r="AIC44" s="38"/>
      <c r="AID44" s="38"/>
      <c r="AIE44" s="38"/>
      <c r="AIF44" s="38"/>
      <c r="AIG44" s="38"/>
      <c r="AIH44" s="38"/>
      <c r="AII44" s="38"/>
      <c r="AIJ44" s="38"/>
      <c r="AIK44" s="38"/>
      <c r="AIL44" s="38"/>
      <c r="AIM44" s="38"/>
      <c r="AIN44" s="38"/>
      <c r="AIO44" s="38"/>
      <c r="AIP44" s="38"/>
      <c r="AIQ44" s="38"/>
      <c r="AIR44" s="38"/>
      <c r="AIS44" s="38"/>
      <c r="AIT44" s="38"/>
      <c r="AIU44" s="38"/>
      <c r="AIV44" s="38"/>
      <c r="AIW44" s="38"/>
      <c r="AIX44" s="38"/>
      <c r="AIY44" s="38"/>
      <c r="AIZ44" s="38"/>
      <c r="AJA44" s="38"/>
      <c r="AJB44" s="38"/>
      <c r="AJC44" s="38"/>
      <c r="AJD44" s="38"/>
      <c r="AJE44" s="38"/>
      <c r="AJF44" s="38"/>
      <c r="AJG44" s="38"/>
      <c r="AJH44" s="38"/>
      <c r="AJI44" s="38"/>
      <c r="AJJ44" s="38"/>
      <c r="AJK44" s="38"/>
      <c r="AJL44" s="38"/>
      <c r="AJM44" s="38"/>
      <c r="AJN44" s="38"/>
      <c r="AJO44" s="38"/>
      <c r="AJP44" s="38"/>
      <c r="AJQ44" s="38"/>
      <c r="AJR44" s="38"/>
      <c r="AJS44" s="38"/>
      <c r="AJT44" s="38"/>
      <c r="AJU44" s="38"/>
      <c r="AJV44" s="38"/>
      <c r="AJW44" s="38"/>
      <c r="AJX44" s="38"/>
      <c r="AJY44" s="38"/>
      <c r="AJZ44" s="38"/>
      <c r="AKA44" s="38"/>
      <c r="AKB44" s="38"/>
      <c r="AKC44" s="38"/>
      <c r="AKD44" s="38"/>
      <c r="AKE44" s="38"/>
      <c r="AKF44" s="38"/>
      <c r="AKG44" s="38"/>
      <c r="AKH44" s="38"/>
      <c r="AKI44" s="38"/>
      <c r="AKJ44" s="38"/>
      <c r="AKK44" s="38"/>
      <c r="AKL44" s="38"/>
      <c r="AKM44" s="38"/>
      <c r="AKN44" s="38"/>
      <c r="AKO44" s="38"/>
      <c r="AKP44" s="38"/>
      <c r="AKQ44" s="38"/>
      <c r="AKR44" s="38"/>
      <c r="AKS44" s="38"/>
      <c r="AKT44" s="38"/>
      <c r="AKU44" s="38"/>
      <c r="AKV44" s="38"/>
      <c r="AKW44" s="38"/>
      <c r="AKX44" s="38"/>
      <c r="AKY44" s="38"/>
      <c r="AKZ44" s="38"/>
      <c r="ALA44" s="38"/>
      <c r="ALB44" s="38"/>
      <c r="ALC44" s="38"/>
      <c r="ALD44" s="38"/>
      <c r="ALE44" s="38"/>
      <c r="ALF44" s="38"/>
      <c r="ALG44" s="38"/>
      <c r="ALH44" s="38"/>
      <c r="ALI44" s="38"/>
      <c r="ALJ44" s="38"/>
      <c r="ALK44" s="38"/>
      <c r="ALL44" s="38"/>
      <c r="ALM44" s="38"/>
      <c r="ALN44" s="38"/>
      <c r="ALO44" s="38"/>
      <c r="ALP44" s="38"/>
      <c r="ALQ44" s="38"/>
      <c r="ALR44" s="38"/>
      <c r="ALS44" s="38"/>
      <c r="ALT44" s="38"/>
      <c r="ALU44" s="38"/>
      <c r="ALV44" s="38"/>
      <c r="ALW44" s="38"/>
      <c r="ALX44" s="38"/>
      <c r="ALY44" s="38"/>
      <c r="ALZ44" s="38"/>
      <c r="AMA44" s="38"/>
      <c r="AMB44" s="38"/>
      <c r="AMC44" s="38"/>
      <c r="AMD44" s="38"/>
      <c r="AME44" s="38"/>
      <c r="AMF44" s="38"/>
      <c r="AMG44" s="38"/>
      <c r="AMH44" s="38"/>
      <c r="AMI44" s="38"/>
      <c r="AMJ44" s="38"/>
      <c r="AMK44" s="38"/>
      <c r="AML44" s="38"/>
      <c r="AMM44" s="38"/>
      <c r="AMN44" s="38"/>
      <c r="AMO44" s="38"/>
      <c r="AMP44" s="38"/>
      <c r="AMQ44" s="38"/>
      <c r="AMR44" s="38"/>
      <c r="AMS44" s="38"/>
      <c r="AMT44" s="38"/>
      <c r="AMU44" s="38"/>
      <c r="AMV44" s="38"/>
      <c r="AMW44" s="38"/>
      <c r="AMX44" s="38"/>
      <c r="AMY44" s="38"/>
      <c r="AMZ44" s="38"/>
      <c r="ANA44" s="38"/>
      <c r="ANB44" s="38"/>
      <c r="ANC44" s="38"/>
      <c r="AND44" s="38"/>
      <c r="ANE44" s="38"/>
      <c r="ANF44" s="38"/>
      <c r="ANG44" s="38"/>
      <c r="ANH44" s="38"/>
      <c r="ANI44" s="38"/>
      <c r="ANJ44" s="38"/>
      <c r="ANK44" s="38"/>
      <c r="ANL44" s="38"/>
    </row>
    <row r="45" spans="1:1052" s="90" customFormat="1" ht="15.75" customHeight="1" outlineLevel="1" thickBot="1">
      <c r="A45" s="275"/>
      <c r="B45" s="743"/>
      <c r="C45" s="743"/>
      <c r="D45" s="317"/>
      <c r="E45" s="315"/>
      <c r="F45" s="319"/>
      <c r="G45" s="316"/>
      <c r="H45" s="323"/>
      <c r="I45" s="330" t="str">
        <f t="shared" si="38"/>
        <v/>
      </c>
      <c r="J45" s="96"/>
      <c r="K45" s="449"/>
      <c r="L45" s="450"/>
      <c r="M45" s="448" t="str">
        <f t="shared" si="2"/>
        <v/>
      </c>
      <c r="N45" s="326" t="str">
        <f>IF(G45&lt;&gt;"",G45,"")</f>
        <v/>
      </c>
      <c r="O45" s="330" t="str">
        <f t="shared" ref="O45" si="40">IF(N45&lt;&gt;"",N45*$O$9,"")</f>
        <v/>
      </c>
      <c r="P45" s="102"/>
      <c r="Q45" s="110"/>
      <c r="R45" s="107"/>
      <c r="S45" s="104">
        <f>P45*$W$9</f>
        <v>0</v>
      </c>
      <c r="T45" s="102"/>
      <c r="U45" s="110"/>
      <c r="V45" s="107"/>
      <c r="W45" s="472">
        <f>T45*$W$9</f>
        <v>0</v>
      </c>
      <c r="X45" s="477">
        <f t="shared" si="3"/>
        <v>0</v>
      </c>
      <c r="Y45" s="859"/>
      <c r="Z45" s="682"/>
      <c r="AA45"/>
      <c r="AB45"/>
      <c r="AC45"/>
      <c r="AD45"/>
      <c r="AE45"/>
      <c r="AF45"/>
      <c r="AG45"/>
      <c r="AH45"/>
      <c r="AI45"/>
      <c r="AK45" s="40"/>
      <c r="AL45" s="40"/>
      <c r="AM45" s="40"/>
      <c r="AN45" s="40"/>
      <c r="AO45" s="40"/>
      <c r="AP45" s="40"/>
      <c r="AQ45" s="40"/>
      <c r="AR45" s="40"/>
      <c r="AS45" s="40"/>
      <c r="AT45" s="40"/>
      <c r="AU45" s="91"/>
      <c r="AV45" s="91"/>
      <c r="AW45" s="91"/>
      <c r="AX45" s="91"/>
      <c r="AY45" s="91"/>
      <c r="AZ45" s="91"/>
      <c r="BA45" s="91"/>
      <c r="BB45" s="91"/>
      <c r="BC45" s="91"/>
      <c r="BD45" s="91"/>
      <c r="BE45" s="91"/>
      <c r="BF45" s="91"/>
      <c r="BG45" s="91"/>
      <c r="BH45" s="91"/>
      <c r="BI45" s="91"/>
      <c r="BJ45" s="91"/>
      <c r="BK45" s="91"/>
    </row>
    <row r="46" spans="1:1052" ht="15" customHeight="1" thickTop="1" thickBot="1">
      <c r="A46"/>
      <c r="B46" s="414"/>
      <c r="C46" s="281"/>
      <c r="D46" s="281"/>
      <c r="E46" s="281"/>
      <c r="F46" s="346" t="s">
        <v>6</v>
      </c>
      <c r="G46" s="466">
        <f>SUM(G10:G45)</f>
        <v>0</v>
      </c>
      <c r="H46" s="97"/>
      <c r="I46" s="464">
        <f>SUM(I10:I45)</f>
        <v>0</v>
      </c>
      <c r="J46" s="98"/>
      <c r="K46" s="462">
        <f>SUM(K10:K45)</f>
        <v>0</v>
      </c>
      <c r="L46" s="463">
        <f>SUM(L10:L45)</f>
        <v>0</v>
      </c>
      <c r="M46" s="464">
        <f>SUM(M10:M45)</f>
        <v>0</v>
      </c>
      <c r="N46" s="465">
        <f>SUM(N10:N45)</f>
        <v>0</v>
      </c>
      <c r="O46" s="464">
        <f>SUM(O10:O45)</f>
        <v>0</v>
      </c>
      <c r="P46" s="98"/>
      <c r="Q46" s="103"/>
      <c r="R46" s="97"/>
      <c r="S46" s="461">
        <f>SUM(S10:S45)</f>
        <v>0</v>
      </c>
      <c r="T46" s="98"/>
      <c r="U46" s="103"/>
      <c r="V46" s="97"/>
      <c r="W46" s="473">
        <f>SUM(W10:W45)</f>
        <v>0</v>
      </c>
      <c r="X46" s="473">
        <f>SUM(X10:X45)</f>
        <v>0</v>
      </c>
      <c r="Y46" s="460">
        <f>SUM(Y10:Y45)</f>
        <v>0</v>
      </c>
      <c r="Z46" s="95"/>
      <c r="AA46" s="40"/>
      <c r="AB46" s="40"/>
      <c r="AC46" s="40"/>
      <c r="AD46" s="41"/>
      <c r="AE46" s="41"/>
      <c r="AF46" s="41"/>
      <c r="AG46" s="41"/>
      <c r="AH46" s="41"/>
      <c r="AI46" s="41"/>
      <c r="AJ46" s="41"/>
      <c r="AK46" s="41"/>
      <c r="AL46" s="41"/>
      <c r="AM46" s="41"/>
      <c r="AN46" s="41"/>
      <c r="AO46" s="41"/>
      <c r="AP46" s="41"/>
      <c r="AQ46" s="41"/>
      <c r="AR46" s="41"/>
      <c r="AS46" s="41"/>
      <c r="AT46" s="41"/>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c r="IX46" s="38"/>
      <c r="IY46" s="38"/>
      <c r="IZ46" s="38"/>
      <c r="JA46" s="38"/>
      <c r="JB46" s="38"/>
      <c r="JC46" s="38"/>
      <c r="JD46" s="38"/>
      <c r="JE46" s="38"/>
      <c r="JF46" s="38"/>
      <c r="JG46" s="38"/>
      <c r="JH46" s="38"/>
      <c r="JI46" s="38"/>
      <c r="JJ46" s="38"/>
      <c r="JK46" s="38"/>
      <c r="JL46" s="38"/>
      <c r="JM46" s="38"/>
      <c r="JN46" s="38"/>
      <c r="JO46" s="38"/>
      <c r="JP46" s="38"/>
      <c r="JQ46" s="38"/>
      <c r="JR46" s="38"/>
      <c r="JS46" s="38"/>
      <c r="JT46" s="38"/>
      <c r="JU46" s="38"/>
      <c r="JV46" s="38"/>
      <c r="JW46" s="38"/>
      <c r="JX46" s="38"/>
      <c r="JY46" s="38"/>
      <c r="JZ46" s="38"/>
      <c r="KA46" s="38"/>
      <c r="KB46" s="38"/>
      <c r="KC46" s="38"/>
      <c r="KD46" s="38"/>
      <c r="KE46" s="38"/>
      <c r="KF46" s="38"/>
      <c r="KG46" s="38"/>
      <c r="KH46" s="38"/>
      <c r="KI46" s="38"/>
      <c r="KJ46" s="38"/>
      <c r="KK46" s="38"/>
      <c r="KL46" s="38"/>
      <c r="KM46" s="38"/>
      <c r="KN46" s="38"/>
      <c r="KO46" s="38"/>
      <c r="KP46" s="38"/>
      <c r="KQ46" s="38"/>
      <c r="KR46" s="38"/>
      <c r="KS46" s="38"/>
      <c r="KT46" s="38"/>
      <c r="KU46" s="38"/>
      <c r="KV46" s="38"/>
      <c r="KW46" s="38"/>
      <c r="KX46" s="38"/>
      <c r="KY46" s="38"/>
      <c r="KZ46" s="38"/>
      <c r="LA46" s="38"/>
      <c r="LB46" s="38"/>
      <c r="LC46" s="38"/>
      <c r="LD46" s="38"/>
      <c r="LE46" s="38"/>
      <c r="LF46" s="38"/>
      <c r="LG46" s="38"/>
      <c r="LH46" s="38"/>
      <c r="LI46" s="38"/>
      <c r="LJ46" s="38"/>
      <c r="LK46" s="38"/>
      <c r="LL46" s="38"/>
      <c r="LM46" s="38"/>
      <c r="LN46" s="38"/>
      <c r="LO46" s="38"/>
      <c r="LP46" s="38"/>
      <c r="LQ46" s="38"/>
      <c r="LR46" s="38"/>
      <c r="LS46" s="38"/>
      <c r="LT46" s="38"/>
      <c r="LU46" s="38"/>
      <c r="LV46" s="38"/>
      <c r="LW46" s="38"/>
      <c r="LX46" s="38"/>
      <c r="LY46" s="38"/>
      <c r="LZ46" s="38"/>
      <c r="MA46" s="38"/>
      <c r="MB46" s="38"/>
      <c r="MC46" s="38"/>
      <c r="MD46" s="38"/>
      <c r="ME46" s="38"/>
      <c r="MF46" s="38"/>
      <c r="MG46" s="38"/>
      <c r="MH46" s="38"/>
      <c r="MI46" s="38"/>
      <c r="MJ46" s="38"/>
      <c r="MK46" s="38"/>
      <c r="ML46" s="38"/>
      <c r="MM46" s="38"/>
      <c r="MN46" s="38"/>
      <c r="MO46" s="38"/>
      <c r="MP46" s="38"/>
      <c r="MQ46" s="38"/>
      <c r="MR46" s="38"/>
      <c r="MS46" s="38"/>
      <c r="MT46" s="38"/>
      <c r="MU46" s="38"/>
      <c r="MV46" s="38"/>
      <c r="MW46" s="38"/>
      <c r="MX46" s="38"/>
      <c r="MY46" s="38"/>
      <c r="MZ46" s="38"/>
      <c r="NA46" s="38"/>
      <c r="NB46" s="38"/>
      <c r="NC46" s="38"/>
      <c r="ND46" s="38"/>
      <c r="NE46" s="38"/>
      <c r="NF46" s="38"/>
      <c r="NG46" s="38"/>
      <c r="NH46" s="38"/>
      <c r="NI46" s="38"/>
      <c r="NJ46" s="38"/>
      <c r="NK46" s="38"/>
      <c r="NL46" s="38"/>
      <c r="NM46" s="38"/>
      <c r="NN46" s="38"/>
      <c r="NO46" s="38"/>
      <c r="NP46" s="38"/>
      <c r="NQ46" s="38"/>
      <c r="NR46" s="38"/>
      <c r="NS46" s="38"/>
      <c r="NT46" s="38"/>
      <c r="NU46" s="38"/>
      <c r="NV46" s="38"/>
      <c r="NW46" s="38"/>
      <c r="NX46" s="38"/>
      <c r="NY46" s="38"/>
      <c r="NZ46" s="38"/>
      <c r="OA46" s="38"/>
      <c r="OB46" s="38"/>
      <c r="OC46" s="38"/>
      <c r="OD46" s="38"/>
      <c r="OE46" s="38"/>
      <c r="OF46" s="38"/>
      <c r="OG46" s="38"/>
      <c r="OH46" s="38"/>
      <c r="OI46" s="38"/>
      <c r="OJ46" s="38"/>
      <c r="OK46" s="38"/>
      <c r="OL46" s="38"/>
      <c r="OM46" s="38"/>
      <c r="ON46" s="38"/>
      <c r="OO46" s="38"/>
      <c r="OP46" s="38"/>
      <c r="OQ46" s="38"/>
      <c r="OR46" s="38"/>
      <c r="OS46" s="38"/>
      <c r="OT46" s="38"/>
      <c r="OU46" s="38"/>
      <c r="OV46" s="38"/>
      <c r="OW46" s="38"/>
      <c r="OX46" s="38"/>
      <c r="OY46" s="38"/>
      <c r="OZ46" s="38"/>
      <c r="PA46" s="38"/>
      <c r="PB46" s="38"/>
      <c r="PC46" s="38"/>
      <c r="PD46" s="38"/>
      <c r="PE46" s="38"/>
      <c r="PF46" s="38"/>
      <c r="PG46" s="38"/>
      <c r="PH46" s="38"/>
      <c r="PI46" s="38"/>
      <c r="PJ46" s="38"/>
      <c r="PK46" s="38"/>
      <c r="PL46" s="38"/>
      <c r="PM46" s="38"/>
      <c r="PN46" s="38"/>
      <c r="PO46" s="38"/>
      <c r="PP46" s="38"/>
      <c r="PQ46" s="38"/>
      <c r="PR46" s="38"/>
      <c r="PS46" s="38"/>
      <c r="PT46" s="38"/>
      <c r="PU46" s="38"/>
      <c r="PV46" s="38"/>
      <c r="PW46" s="38"/>
      <c r="PX46" s="38"/>
      <c r="PY46" s="38"/>
      <c r="PZ46" s="38"/>
      <c r="QA46" s="38"/>
      <c r="QB46" s="38"/>
      <c r="QC46" s="38"/>
      <c r="QD46" s="38"/>
      <c r="QE46" s="38"/>
      <c r="QF46" s="38"/>
      <c r="QG46" s="38"/>
      <c r="QH46" s="38"/>
      <c r="QI46" s="38"/>
      <c r="QJ46" s="38"/>
      <c r="QK46" s="38"/>
      <c r="QL46" s="38"/>
      <c r="QM46" s="38"/>
      <c r="QN46" s="38"/>
      <c r="QO46" s="38"/>
      <c r="QP46" s="38"/>
      <c r="QQ46" s="38"/>
      <c r="QR46" s="38"/>
      <c r="QS46" s="38"/>
      <c r="QT46" s="38"/>
      <c r="QU46" s="38"/>
      <c r="QV46" s="38"/>
      <c r="QW46" s="38"/>
      <c r="QX46" s="38"/>
      <c r="QY46" s="38"/>
      <c r="QZ46" s="38"/>
      <c r="RA46" s="38"/>
      <c r="RB46" s="38"/>
      <c r="RC46" s="38"/>
      <c r="RD46" s="38"/>
      <c r="RE46" s="38"/>
      <c r="RF46" s="38"/>
      <c r="RG46" s="38"/>
      <c r="RH46" s="38"/>
      <c r="RI46" s="38"/>
      <c r="RJ46" s="38"/>
      <c r="RK46" s="38"/>
      <c r="RL46" s="38"/>
      <c r="RM46" s="38"/>
      <c r="RN46" s="38"/>
      <c r="RO46" s="38"/>
      <c r="RP46" s="38"/>
      <c r="RQ46" s="38"/>
      <c r="RR46" s="38"/>
      <c r="RS46" s="38"/>
      <c r="RT46" s="38"/>
      <c r="RU46" s="38"/>
      <c r="RV46" s="38"/>
      <c r="RW46" s="38"/>
      <c r="RX46" s="38"/>
      <c r="RY46" s="38"/>
      <c r="RZ46" s="38"/>
      <c r="SA46" s="38"/>
      <c r="SB46" s="38"/>
      <c r="SC46" s="38"/>
      <c r="SD46" s="38"/>
      <c r="SE46" s="38"/>
      <c r="SF46" s="38"/>
      <c r="SG46" s="38"/>
      <c r="SH46" s="38"/>
      <c r="SI46" s="38"/>
      <c r="SJ46" s="38"/>
      <c r="SK46" s="38"/>
      <c r="SL46" s="38"/>
      <c r="SM46" s="38"/>
      <c r="SN46" s="38"/>
      <c r="SO46" s="38"/>
      <c r="SP46" s="38"/>
      <c r="SQ46" s="38"/>
      <c r="SR46" s="38"/>
      <c r="SS46" s="38"/>
      <c r="ST46" s="38"/>
      <c r="SU46" s="38"/>
      <c r="SV46" s="38"/>
      <c r="SW46" s="38"/>
      <c r="SX46" s="38"/>
      <c r="SY46" s="38"/>
      <c r="SZ46" s="38"/>
      <c r="TA46" s="38"/>
      <c r="TB46" s="38"/>
      <c r="TC46" s="38"/>
      <c r="TD46" s="38"/>
      <c r="TE46" s="38"/>
      <c r="TF46" s="38"/>
      <c r="TG46" s="38"/>
      <c r="TH46" s="38"/>
      <c r="TI46" s="38"/>
      <c r="TJ46" s="38"/>
      <c r="TK46" s="38"/>
      <c r="TL46" s="38"/>
      <c r="TM46" s="38"/>
      <c r="TN46" s="38"/>
      <c r="TO46" s="38"/>
      <c r="TP46" s="38"/>
      <c r="TQ46" s="38"/>
      <c r="TR46" s="38"/>
      <c r="TS46" s="38"/>
      <c r="TT46" s="38"/>
      <c r="TU46" s="38"/>
      <c r="TV46" s="38"/>
      <c r="TW46" s="38"/>
      <c r="TX46" s="38"/>
      <c r="TY46" s="38"/>
      <c r="TZ46" s="38"/>
      <c r="UA46" s="38"/>
      <c r="UB46" s="38"/>
      <c r="UC46" s="38"/>
      <c r="UD46" s="38"/>
      <c r="UE46" s="38"/>
      <c r="UF46" s="38"/>
      <c r="UG46" s="38"/>
      <c r="UH46" s="38"/>
      <c r="UI46" s="38"/>
      <c r="UJ46" s="38"/>
      <c r="UK46" s="38"/>
      <c r="UL46" s="38"/>
      <c r="UM46" s="38"/>
      <c r="UN46" s="38"/>
      <c r="UO46" s="38"/>
      <c r="UP46" s="38"/>
      <c r="UQ46" s="38"/>
      <c r="UR46" s="38"/>
      <c r="US46" s="38"/>
      <c r="UT46" s="38"/>
      <c r="UU46" s="38"/>
      <c r="UV46" s="38"/>
      <c r="UW46" s="38"/>
      <c r="UX46" s="38"/>
      <c r="UY46" s="38"/>
      <c r="UZ46" s="38"/>
      <c r="VA46" s="38"/>
      <c r="VB46" s="38"/>
      <c r="VC46" s="38"/>
      <c r="VD46" s="38"/>
      <c r="VE46" s="38"/>
      <c r="VF46" s="38"/>
      <c r="VG46" s="38"/>
      <c r="VH46" s="38"/>
      <c r="VI46" s="38"/>
      <c r="VJ46" s="38"/>
      <c r="VK46" s="38"/>
      <c r="VL46" s="38"/>
      <c r="VM46" s="38"/>
      <c r="VN46" s="38"/>
      <c r="VO46" s="38"/>
      <c r="VP46" s="38"/>
      <c r="VQ46" s="38"/>
      <c r="VR46" s="38"/>
      <c r="VS46" s="38"/>
      <c r="VT46" s="38"/>
      <c r="VU46" s="38"/>
      <c r="VV46" s="38"/>
      <c r="VW46" s="38"/>
      <c r="VX46" s="38"/>
      <c r="VY46" s="38"/>
      <c r="VZ46" s="38"/>
      <c r="WA46" s="38"/>
      <c r="WB46" s="38"/>
      <c r="WC46" s="38"/>
      <c r="WD46" s="38"/>
      <c r="WE46" s="38"/>
      <c r="WF46" s="38"/>
      <c r="WG46" s="38"/>
      <c r="WH46" s="38"/>
      <c r="WI46" s="38"/>
      <c r="WJ46" s="38"/>
      <c r="WK46" s="38"/>
      <c r="WL46" s="38"/>
      <c r="WM46" s="38"/>
      <c r="WN46" s="38"/>
      <c r="WO46" s="38"/>
      <c r="WP46" s="38"/>
      <c r="WQ46" s="38"/>
      <c r="WR46" s="38"/>
      <c r="WS46" s="38"/>
      <c r="WT46" s="38"/>
      <c r="WU46" s="38"/>
      <c r="WV46" s="38"/>
      <c r="WW46" s="38"/>
      <c r="WX46" s="38"/>
      <c r="WY46" s="38"/>
      <c r="WZ46" s="38"/>
      <c r="XA46" s="38"/>
      <c r="XB46" s="38"/>
      <c r="XC46" s="38"/>
      <c r="XD46" s="38"/>
      <c r="XE46" s="38"/>
      <c r="XF46" s="38"/>
      <c r="XG46" s="38"/>
      <c r="XH46" s="38"/>
      <c r="XI46" s="38"/>
      <c r="XJ46" s="38"/>
      <c r="XK46" s="38"/>
      <c r="XL46" s="38"/>
      <c r="XM46" s="38"/>
      <c r="XN46" s="38"/>
      <c r="XO46" s="38"/>
      <c r="XP46" s="38"/>
      <c r="XQ46" s="38"/>
      <c r="XR46" s="38"/>
      <c r="XS46" s="38"/>
      <c r="XT46" s="38"/>
      <c r="XU46" s="38"/>
      <c r="XV46" s="38"/>
      <c r="XW46" s="38"/>
      <c r="XX46" s="38"/>
      <c r="XY46" s="38"/>
      <c r="XZ46" s="38"/>
      <c r="YA46" s="38"/>
      <c r="YB46" s="38"/>
      <c r="YC46" s="38"/>
      <c r="YD46" s="38"/>
      <c r="YE46" s="38"/>
      <c r="YF46" s="38"/>
      <c r="YG46" s="38"/>
      <c r="YH46" s="38"/>
      <c r="YI46" s="38"/>
      <c r="YJ46" s="38"/>
      <c r="YK46" s="38"/>
      <c r="YL46" s="38"/>
      <c r="YM46" s="38"/>
      <c r="YN46" s="38"/>
      <c r="YO46" s="38"/>
      <c r="YP46" s="38"/>
      <c r="YQ46" s="38"/>
      <c r="YR46" s="38"/>
      <c r="YS46" s="38"/>
      <c r="YT46" s="38"/>
      <c r="YU46" s="38"/>
      <c r="YV46" s="38"/>
      <c r="YW46" s="38"/>
      <c r="YX46" s="38"/>
      <c r="YY46" s="38"/>
      <c r="YZ46" s="38"/>
      <c r="ZA46" s="38"/>
      <c r="ZB46" s="38"/>
      <c r="ZC46" s="38"/>
      <c r="ZD46" s="38"/>
      <c r="ZE46" s="38"/>
      <c r="ZF46" s="38"/>
      <c r="ZG46" s="38"/>
      <c r="ZH46" s="38"/>
      <c r="ZI46" s="38"/>
      <c r="ZJ46" s="38"/>
      <c r="ZK46" s="38"/>
      <c r="ZL46" s="38"/>
      <c r="ZM46" s="38"/>
      <c r="ZN46" s="38"/>
      <c r="ZO46" s="38"/>
      <c r="ZP46" s="38"/>
      <c r="ZQ46" s="38"/>
      <c r="ZR46" s="38"/>
      <c r="ZS46" s="38"/>
      <c r="ZT46" s="38"/>
      <c r="ZU46" s="38"/>
      <c r="ZV46" s="38"/>
      <c r="ZW46" s="38"/>
      <c r="ZX46" s="38"/>
      <c r="ZY46" s="38"/>
      <c r="ZZ46" s="38"/>
      <c r="AAA46" s="38"/>
      <c r="AAB46" s="38"/>
      <c r="AAC46" s="38"/>
      <c r="AAD46" s="38"/>
      <c r="AAE46" s="38"/>
      <c r="AAF46" s="38"/>
      <c r="AAG46" s="38"/>
      <c r="AAH46" s="38"/>
      <c r="AAI46" s="38"/>
      <c r="AAJ46" s="38"/>
      <c r="AAK46" s="38"/>
      <c r="AAL46" s="38"/>
      <c r="AAM46" s="38"/>
      <c r="AAN46" s="38"/>
      <c r="AAO46" s="38"/>
      <c r="AAP46" s="38"/>
      <c r="AAQ46" s="38"/>
      <c r="AAR46" s="38"/>
      <c r="AAS46" s="38"/>
      <c r="AAT46" s="38"/>
      <c r="AAU46" s="38"/>
      <c r="AAV46" s="38"/>
      <c r="AAW46" s="38"/>
      <c r="AAX46" s="38"/>
      <c r="AAY46" s="38"/>
      <c r="AAZ46" s="38"/>
      <c r="ABA46" s="38"/>
      <c r="ABB46" s="38"/>
      <c r="ABC46" s="38"/>
      <c r="ABD46" s="38"/>
      <c r="ABE46" s="38"/>
      <c r="ABF46" s="38"/>
      <c r="ABG46" s="38"/>
      <c r="ABH46" s="38"/>
      <c r="ABI46" s="38"/>
      <c r="ABJ46" s="38"/>
      <c r="ABK46" s="38"/>
      <c r="ABL46" s="38"/>
      <c r="ABM46" s="38"/>
      <c r="ABN46" s="38"/>
      <c r="ABO46" s="38"/>
      <c r="ABP46" s="38"/>
      <c r="ABQ46" s="38"/>
      <c r="ABR46" s="38"/>
      <c r="ABS46" s="38"/>
      <c r="ABT46" s="38"/>
      <c r="ABU46" s="38"/>
      <c r="ABV46" s="38"/>
      <c r="ABW46" s="38"/>
      <c r="ABX46" s="38"/>
      <c r="ABY46" s="38"/>
      <c r="ABZ46" s="38"/>
      <c r="ACA46" s="38"/>
      <c r="ACB46" s="38"/>
      <c r="ACC46" s="38"/>
      <c r="ACD46" s="38"/>
      <c r="ACE46" s="38"/>
      <c r="ACF46" s="38"/>
      <c r="ACG46" s="38"/>
      <c r="ACH46" s="38"/>
      <c r="ACI46" s="38"/>
      <c r="ACJ46" s="38"/>
      <c r="ACK46" s="38"/>
      <c r="ACL46" s="38"/>
      <c r="ACM46" s="38"/>
      <c r="ACN46" s="38"/>
      <c r="ACO46" s="38"/>
      <c r="ACP46" s="38"/>
      <c r="ACQ46" s="38"/>
      <c r="ACR46" s="38"/>
      <c r="ACS46" s="38"/>
      <c r="ACT46" s="38"/>
      <c r="ACU46" s="38"/>
      <c r="ACV46" s="38"/>
      <c r="ACW46" s="38"/>
      <c r="ACX46" s="38"/>
      <c r="ACY46" s="38"/>
      <c r="ACZ46" s="38"/>
      <c r="ADA46" s="38"/>
      <c r="ADB46" s="38"/>
      <c r="ADC46" s="38"/>
      <c r="ADD46" s="38"/>
      <c r="ADE46" s="38"/>
      <c r="ADF46" s="38"/>
      <c r="ADG46" s="38"/>
      <c r="ADH46" s="38"/>
      <c r="ADI46" s="38"/>
      <c r="ADJ46" s="38"/>
      <c r="ADK46" s="38"/>
      <c r="ADL46" s="38"/>
      <c r="ADM46" s="38"/>
      <c r="ADN46" s="38"/>
      <c r="ADO46" s="38"/>
      <c r="ADP46" s="38"/>
      <c r="ADQ46" s="38"/>
      <c r="ADR46" s="38"/>
      <c r="ADS46" s="38"/>
      <c r="ADT46" s="38"/>
      <c r="ADU46" s="38"/>
      <c r="ADV46" s="38"/>
      <c r="ADW46" s="38"/>
      <c r="ADX46" s="38"/>
      <c r="ADY46" s="38"/>
      <c r="ADZ46" s="38"/>
      <c r="AEA46" s="38"/>
      <c r="AEB46" s="38"/>
      <c r="AEC46" s="38"/>
      <c r="AED46" s="38"/>
      <c r="AEE46" s="38"/>
      <c r="AEF46" s="38"/>
      <c r="AEG46" s="38"/>
      <c r="AEH46" s="38"/>
      <c r="AEI46" s="38"/>
      <c r="AEJ46" s="38"/>
      <c r="AEK46" s="38"/>
      <c r="AEL46" s="38"/>
      <c r="AEM46" s="38"/>
      <c r="AEN46" s="38"/>
      <c r="AEO46" s="38"/>
      <c r="AEP46" s="38"/>
      <c r="AEQ46" s="38"/>
      <c r="AER46" s="38"/>
      <c r="AES46" s="38"/>
      <c r="AET46" s="38"/>
      <c r="AEU46" s="38"/>
      <c r="AEV46" s="38"/>
      <c r="AEW46" s="38"/>
      <c r="AEX46" s="38"/>
      <c r="AEY46" s="38"/>
      <c r="AEZ46" s="38"/>
      <c r="AFA46" s="38"/>
      <c r="AFB46" s="38"/>
      <c r="AFC46" s="38"/>
      <c r="AFD46" s="38"/>
      <c r="AFE46" s="38"/>
      <c r="AFF46" s="38"/>
      <c r="AFG46" s="38"/>
      <c r="AFH46" s="38"/>
      <c r="AFI46" s="38"/>
      <c r="AFJ46" s="38"/>
      <c r="AFK46" s="38"/>
      <c r="AFL46" s="38"/>
      <c r="AFM46" s="38"/>
      <c r="AFN46" s="38"/>
      <c r="AFO46" s="38"/>
      <c r="AFP46" s="38"/>
      <c r="AFQ46" s="38"/>
      <c r="AFR46" s="38"/>
      <c r="AFS46" s="38"/>
      <c r="AFT46" s="38"/>
      <c r="AFU46" s="38"/>
      <c r="AFV46" s="38"/>
      <c r="AFW46" s="38"/>
      <c r="AFX46" s="38"/>
      <c r="AFY46" s="38"/>
      <c r="AFZ46" s="38"/>
      <c r="AGA46" s="38"/>
      <c r="AGB46" s="38"/>
      <c r="AGC46" s="38"/>
      <c r="AGD46" s="38"/>
      <c r="AGE46" s="38"/>
      <c r="AGF46" s="38"/>
      <c r="AGG46" s="38"/>
      <c r="AGH46" s="38"/>
      <c r="AGI46" s="38"/>
      <c r="AGJ46" s="38"/>
      <c r="AGK46" s="38"/>
      <c r="AGL46" s="38"/>
      <c r="AGM46" s="38"/>
      <c r="AGN46" s="38"/>
      <c r="AGO46" s="38"/>
      <c r="AGP46" s="38"/>
      <c r="AGQ46" s="38"/>
      <c r="AGR46" s="38"/>
      <c r="AGS46" s="38"/>
      <c r="AGT46" s="38"/>
      <c r="AGU46" s="38"/>
      <c r="AGV46" s="38"/>
      <c r="AGW46" s="38"/>
      <c r="AGX46" s="38"/>
      <c r="AGY46" s="38"/>
      <c r="AGZ46" s="38"/>
      <c r="AHA46" s="38"/>
      <c r="AHB46" s="38"/>
      <c r="AHC46" s="38"/>
      <c r="AHD46" s="38"/>
      <c r="AHE46" s="38"/>
      <c r="AHF46" s="38"/>
      <c r="AHG46" s="38"/>
      <c r="AHH46" s="38"/>
      <c r="AHI46" s="38"/>
      <c r="AHJ46" s="38"/>
      <c r="AHK46" s="38"/>
      <c r="AHL46" s="38"/>
      <c r="AHM46" s="38"/>
      <c r="AHN46" s="38"/>
      <c r="AHO46" s="38"/>
      <c r="AHP46" s="38"/>
      <c r="AHQ46" s="38"/>
      <c r="AHR46" s="38"/>
      <c r="AHS46" s="38"/>
      <c r="AHT46" s="38"/>
      <c r="AHU46" s="38"/>
      <c r="AHV46" s="38"/>
      <c r="AHW46" s="38"/>
      <c r="AHX46" s="38"/>
      <c r="AHY46" s="38"/>
      <c r="AHZ46" s="38"/>
      <c r="AIA46" s="38"/>
      <c r="AIB46" s="38"/>
      <c r="AIC46" s="38"/>
      <c r="AID46" s="38"/>
      <c r="AIE46" s="38"/>
      <c r="AIF46" s="38"/>
      <c r="AIG46" s="38"/>
      <c r="AIH46" s="38"/>
      <c r="AII46" s="38"/>
      <c r="AIJ46" s="38"/>
      <c r="AIK46" s="38"/>
      <c r="AIL46" s="38"/>
      <c r="AIM46" s="38"/>
      <c r="AIN46" s="38"/>
      <c r="AIO46" s="38"/>
      <c r="AIP46" s="38"/>
      <c r="AIQ46" s="38"/>
      <c r="AIR46" s="38"/>
      <c r="AIS46" s="38"/>
      <c r="AIT46" s="38"/>
      <c r="AIU46" s="38"/>
      <c r="AIV46" s="38"/>
      <c r="AIW46" s="38"/>
      <c r="AIX46" s="38"/>
      <c r="AIY46" s="38"/>
      <c r="AIZ46" s="38"/>
      <c r="AJA46" s="38"/>
      <c r="AJB46" s="38"/>
      <c r="AJC46" s="38"/>
      <c r="AJD46" s="38"/>
      <c r="AJE46" s="38"/>
      <c r="AJF46" s="38"/>
      <c r="AJG46" s="38"/>
      <c r="AJH46" s="38"/>
      <c r="AJI46" s="38"/>
      <c r="AJJ46" s="38"/>
      <c r="AJK46" s="38"/>
      <c r="AJL46" s="38"/>
      <c r="AJM46" s="38"/>
      <c r="AJN46" s="38"/>
      <c r="AJO46" s="38"/>
      <c r="AJP46" s="38"/>
      <c r="AJQ46" s="38"/>
      <c r="AJR46" s="38"/>
      <c r="AJS46" s="38"/>
      <c r="AJT46" s="38"/>
      <c r="AJU46" s="38"/>
      <c r="AJV46" s="38"/>
      <c r="AJW46" s="38"/>
      <c r="AJX46" s="38"/>
      <c r="AJY46" s="38"/>
      <c r="AJZ46" s="38"/>
      <c r="AKA46" s="38"/>
      <c r="AKB46" s="38"/>
      <c r="AKC46" s="38"/>
      <c r="AKD46" s="38"/>
      <c r="AKE46" s="38"/>
      <c r="AKF46" s="38"/>
      <c r="AKG46" s="38"/>
      <c r="AKH46" s="38"/>
      <c r="AKI46" s="38"/>
      <c r="AKJ46" s="38"/>
      <c r="AKK46" s="38"/>
      <c r="AKL46" s="38"/>
      <c r="AKM46" s="38"/>
      <c r="AKN46" s="38"/>
      <c r="AKO46" s="38"/>
      <c r="AKP46" s="38"/>
      <c r="AKQ46" s="38"/>
      <c r="AKR46" s="38"/>
      <c r="AKS46" s="38"/>
      <c r="AKT46" s="38"/>
      <c r="AKU46" s="38"/>
      <c r="AKV46" s="38"/>
      <c r="AKW46" s="38"/>
      <c r="AKX46" s="38"/>
      <c r="AKY46" s="38"/>
      <c r="AKZ46" s="38"/>
      <c r="ALA46" s="38"/>
      <c r="ALB46" s="38"/>
      <c r="ALC46" s="38"/>
      <c r="ALD46" s="38"/>
      <c r="ALE46" s="38"/>
      <c r="ALF46" s="38"/>
      <c r="ALG46" s="38"/>
      <c r="ALH46" s="38"/>
      <c r="ALI46" s="38"/>
      <c r="ALJ46" s="38"/>
      <c r="ALK46" s="38"/>
      <c r="ALL46" s="38"/>
      <c r="ALM46" s="38"/>
      <c r="ALN46" s="38"/>
      <c r="ALO46" s="38"/>
      <c r="ALP46" s="38"/>
      <c r="ALQ46" s="38"/>
      <c r="ALR46" s="38"/>
      <c r="ALS46" s="38"/>
      <c r="ALT46" s="38"/>
      <c r="ALU46" s="38"/>
      <c r="ALV46" s="38"/>
      <c r="ALW46" s="38"/>
      <c r="ALX46" s="38"/>
      <c r="ALY46" s="38"/>
      <c r="ALZ46" s="38"/>
      <c r="AMA46" s="38"/>
      <c r="AMB46" s="38"/>
      <c r="AMC46" s="38"/>
      <c r="AMD46" s="38"/>
      <c r="AME46" s="38"/>
      <c r="AMF46" s="38"/>
      <c r="AMG46" s="38"/>
      <c r="AMH46" s="38"/>
      <c r="AMI46" s="38"/>
      <c r="AMJ46" s="38"/>
      <c r="AMK46" s="38"/>
      <c r="AML46" s="38"/>
      <c r="AMM46" s="38"/>
      <c r="AMN46" s="38"/>
      <c r="AMO46" s="38"/>
      <c r="AMP46" s="38"/>
      <c r="AMQ46" s="38"/>
      <c r="AMR46" s="38"/>
      <c r="AMS46" s="38"/>
      <c r="AMT46" s="38"/>
      <c r="AMU46" s="38"/>
    </row>
    <row r="47" spans="1:1052" ht="15">
      <c r="A47" s="416" t="s">
        <v>314</v>
      </c>
      <c r="B47"/>
      <c r="C47"/>
      <c r="D47"/>
      <c r="E47"/>
      <c r="F47"/>
      <c r="G47"/>
      <c r="H47"/>
      <c r="I47"/>
    </row>
    <row r="48" spans="1:1052" ht="15">
      <c r="A48" s="417"/>
      <c r="B48"/>
      <c r="C48"/>
      <c r="D48"/>
      <c r="E48"/>
      <c r="F48"/>
      <c r="G48"/>
      <c r="H48"/>
      <c r="I48"/>
    </row>
    <row r="49" spans="1:9" ht="15">
      <c r="A49" s="416" t="s">
        <v>315</v>
      </c>
      <c r="B49"/>
      <c r="C49"/>
      <c r="D49"/>
      <c r="E49"/>
      <c r="F49"/>
      <c r="G49"/>
      <c r="H49"/>
      <c r="I49"/>
    </row>
    <row r="50" spans="1:9" ht="15">
      <c r="A50" s="90"/>
      <c r="B50"/>
      <c r="C50"/>
      <c r="D50"/>
      <c r="E50"/>
      <c r="F50"/>
      <c r="G50"/>
      <c r="H50"/>
      <c r="I50"/>
    </row>
    <row r="51" spans="1:9" ht="15">
      <c r="A51" s="416" t="s">
        <v>316</v>
      </c>
      <c r="B51" s="259"/>
      <c r="C51" s="259"/>
      <c r="D51"/>
      <c r="E51"/>
      <c r="F51"/>
      <c r="G51"/>
      <c r="H51"/>
      <c r="I51"/>
    </row>
    <row r="52" spans="1:9" ht="15">
      <c r="A52" s="416"/>
      <c r="B52"/>
      <c r="C52"/>
      <c r="D52"/>
      <c r="E52"/>
      <c r="F52"/>
      <c r="G52"/>
      <c r="H52"/>
      <c r="I52"/>
    </row>
    <row r="53" spans="1:9" ht="15">
      <c r="A53" s="416" t="s">
        <v>320</v>
      </c>
      <c r="B53"/>
      <c r="C53"/>
      <c r="D53"/>
      <c r="E53"/>
      <c r="F53"/>
      <c r="G53"/>
      <c r="H53"/>
      <c r="I53"/>
    </row>
    <row r="54" spans="1:9" ht="15">
      <c r="A54" s="416"/>
      <c r="B54"/>
      <c r="C54"/>
      <c r="D54"/>
      <c r="E54"/>
      <c r="F54"/>
      <c r="G54"/>
      <c r="H54"/>
      <c r="I54"/>
    </row>
    <row r="55" spans="1:9" ht="15">
      <c r="A55" s="416" t="s">
        <v>318</v>
      </c>
      <c r="B55"/>
      <c r="C55"/>
      <c r="D55"/>
      <c r="E55"/>
      <c r="F55"/>
      <c r="G55"/>
      <c r="H55"/>
      <c r="I55"/>
    </row>
    <row r="56" spans="1:9" ht="15">
      <c r="A56" s="417"/>
      <c r="B56"/>
      <c r="C56"/>
      <c r="D56"/>
      <c r="E56"/>
      <c r="F56"/>
      <c r="G56"/>
      <c r="H56"/>
      <c r="I56"/>
    </row>
    <row r="57" spans="1:9" ht="15">
      <c r="A57"/>
      <c r="B57"/>
      <c r="C57"/>
      <c r="D57"/>
      <c r="E57"/>
      <c r="F57"/>
      <c r="G57"/>
      <c r="H57"/>
      <c r="I57"/>
    </row>
    <row r="58" spans="1:9" ht="5.25" customHeight="1">
      <c r="A58"/>
      <c r="B58"/>
      <c r="C58"/>
      <c r="D58"/>
      <c r="E58"/>
      <c r="F58"/>
      <c r="G58"/>
      <c r="H58"/>
      <c r="I58"/>
    </row>
    <row r="59" spans="1:9" ht="27.75" customHeight="1">
      <c r="A59" s="871" t="s">
        <v>242</v>
      </c>
      <c r="B59" s="871"/>
      <c r="C59" s="871"/>
      <c r="D59" s="871"/>
      <c r="E59" s="871"/>
    </row>
    <row r="60" spans="1:9" ht="30" customHeight="1">
      <c r="A60" s="870" t="s">
        <v>227</v>
      </c>
      <c r="B60" s="870"/>
      <c r="C60" s="870"/>
      <c r="D60" s="870"/>
      <c r="E60" s="870"/>
    </row>
    <row r="61" spans="1:9" ht="33" customHeight="1">
      <c r="A61" s="870" t="s">
        <v>228</v>
      </c>
      <c r="B61" s="870"/>
      <c r="C61" s="870"/>
      <c r="D61" s="870"/>
      <c r="E61" s="870"/>
    </row>
    <row r="62" spans="1:9" ht="33" customHeight="1">
      <c r="A62" s="870" t="s">
        <v>229</v>
      </c>
      <c r="B62" s="870"/>
      <c r="C62" s="870"/>
      <c r="D62" s="870"/>
      <c r="E62" s="870"/>
    </row>
    <row r="63" spans="1:9" ht="33" customHeight="1">
      <c r="A63" s="870" t="s">
        <v>321</v>
      </c>
      <c r="B63" s="870"/>
      <c r="C63" s="870"/>
      <c r="D63" s="870"/>
      <c r="E63" s="870"/>
    </row>
    <row r="64" spans="1:9" ht="33" customHeight="1">
      <c r="A64" s="870" t="s">
        <v>230</v>
      </c>
      <c r="B64" s="870"/>
      <c r="C64" s="870"/>
      <c r="D64" s="870"/>
      <c r="E64" s="870"/>
    </row>
    <row r="65" spans="1:5" ht="33" customHeight="1">
      <c r="A65" s="870" t="s">
        <v>231</v>
      </c>
      <c r="B65" s="870"/>
      <c r="C65" s="870"/>
      <c r="D65" s="870"/>
      <c r="E65" s="870"/>
    </row>
  </sheetData>
  <mergeCells count="61">
    <mergeCell ref="A63:E63"/>
    <mergeCell ref="A64:E64"/>
    <mergeCell ref="A65:E65"/>
    <mergeCell ref="A60:E60"/>
    <mergeCell ref="A59:E59"/>
    <mergeCell ref="A61:E61"/>
    <mergeCell ref="A62:E62"/>
    <mergeCell ref="A3:A9"/>
    <mergeCell ref="C3:C9"/>
    <mergeCell ref="D3:D9"/>
    <mergeCell ref="E3:E9"/>
    <mergeCell ref="B3:B9"/>
    <mergeCell ref="Z10:Z15"/>
    <mergeCell ref="C16:C21"/>
    <mergeCell ref="Y16:Y21"/>
    <mergeCell ref="Z16:Z21"/>
    <mergeCell ref="Z2:Z9"/>
    <mergeCell ref="G2:I2"/>
    <mergeCell ref="J2:M2"/>
    <mergeCell ref="N2:O2"/>
    <mergeCell ref="T2:W2"/>
    <mergeCell ref="C10:C15"/>
    <mergeCell ref="P2:S2"/>
    <mergeCell ref="P3:P9"/>
    <mergeCell ref="Q3:Q9"/>
    <mergeCell ref="R3:R9"/>
    <mergeCell ref="S3:S9"/>
    <mergeCell ref="U3:U9"/>
    <mergeCell ref="Z40:Z45"/>
    <mergeCell ref="C28:C33"/>
    <mergeCell ref="Y28:Y33"/>
    <mergeCell ref="Z28:Z33"/>
    <mergeCell ref="Y22:Y27"/>
    <mergeCell ref="Z22:Z27"/>
    <mergeCell ref="C34:C39"/>
    <mergeCell ref="Y34:Y39"/>
    <mergeCell ref="Z34:Z39"/>
    <mergeCell ref="Y40:Y45"/>
    <mergeCell ref="Y10:Y15"/>
    <mergeCell ref="V3:V9"/>
    <mergeCell ref="Y2:Y9"/>
    <mergeCell ref="X2:X9"/>
    <mergeCell ref="J3:J9"/>
    <mergeCell ref="M3:M9"/>
    <mergeCell ref="N3:N9"/>
    <mergeCell ref="W3:W9"/>
    <mergeCell ref="T3:T9"/>
    <mergeCell ref="B40:B45"/>
    <mergeCell ref="K4:K9"/>
    <mergeCell ref="L4:L9"/>
    <mergeCell ref="C22:C27"/>
    <mergeCell ref="C40:C45"/>
    <mergeCell ref="B10:B15"/>
    <mergeCell ref="B16:B21"/>
    <mergeCell ref="B22:B27"/>
    <mergeCell ref="B28:B33"/>
    <mergeCell ref="B34:B39"/>
    <mergeCell ref="F3:F9"/>
    <mergeCell ref="I3:I9"/>
    <mergeCell ref="G3:G9"/>
    <mergeCell ref="H3:H9"/>
  </mergeCells>
  <phoneticPr fontId="76" type="noConversion"/>
  <conditionalFormatting sqref="Z46">
    <cfRule type="expression" dxfId="0" priority="1">
      <formula>#REF!&gt;0</formula>
    </cfRule>
  </conditionalFormatting>
  <dataValidations count="1">
    <dataValidation type="decimal" allowBlank="1" showInputMessage="1" showErrorMessage="1" errorTitle="dépassement plafond 700 €" promptTitle="max 700 €" sqref="D46" xr:uid="{4FCD8F0A-145A-4098-A760-E45711420460}">
      <formula1>0</formula1>
      <formula2>700</formula2>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CFF"/>
  </sheetPr>
  <dimension ref="A1:ANN56"/>
  <sheetViews>
    <sheetView zoomScale="67" zoomScaleNormal="70" workbookViewId="0">
      <selection activeCell="N12" sqref="N12:O20"/>
    </sheetView>
  </sheetViews>
  <sheetFormatPr baseColWidth="10" defaultColWidth="25.85546875" defaultRowHeight="15" outlineLevelRow="1" outlineLevelCol="2"/>
  <cols>
    <col min="6" max="6" width="25.85546875" customWidth="1" outlineLevel="1"/>
    <col min="8" max="9" width="25.85546875" customWidth="1" outlineLevel="1"/>
    <col min="11" max="11" width="25.85546875" customWidth="1" outlineLevel="1"/>
    <col min="13" max="15" width="25.85546875" customWidth="1" outlineLevel="2"/>
    <col min="16" max="16" width="25.85546875" customWidth="1" outlineLevel="1"/>
    <col min="17" max="19" width="25.85546875" hidden="1" customWidth="1" outlineLevel="2"/>
    <col min="20" max="20" width="25.85546875" customWidth="1" outlineLevel="1" collapsed="1"/>
    <col min="23" max="23" width="32.85546875" customWidth="1"/>
  </cols>
  <sheetData>
    <row r="1" spans="1:1054" s="39" customFormat="1" ht="21" thickBot="1">
      <c r="A1" s="26" t="s">
        <v>139</v>
      </c>
      <c r="B1" s="38"/>
      <c r="C1" s="38"/>
      <c r="D1" s="38"/>
      <c r="P1"/>
      <c r="T1"/>
      <c r="U1"/>
      <c r="V1"/>
      <c r="W1"/>
      <c r="X1"/>
      <c r="Y1"/>
      <c r="Z1"/>
      <c r="AA1"/>
      <c r="AB1"/>
      <c r="AC1"/>
      <c r="AD1"/>
      <c r="AE1"/>
      <c r="AF1"/>
      <c r="AG1"/>
      <c r="AH1"/>
      <c r="AI1"/>
      <c r="AJ1"/>
      <c r="AK1"/>
      <c r="AL1"/>
      <c r="AM1"/>
      <c r="AN1"/>
      <c r="AO1"/>
      <c r="AP1"/>
      <c r="AQ1" s="41"/>
      <c r="AR1" s="41"/>
      <c r="AS1" s="41"/>
      <c r="AT1" s="41"/>
      <c r="AU1" s="41"/>
      <c r="AV1" s="41"/>
      <c r="AW1" s="41"/>
      <c r="AX1" s="41"/>
      <c r="AY1" s="41"/>
      <c r="AZ1" s="41"/>
      <c r="BA1" s="41"/>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c r="AMN1" s="38"/>
      <c r="AMO1" s="38"/>
      <c r="AMP1" s="38"/>
      <c r="AMQ1" s="38"/>
      <c r="AMR1" s="38"/>
      <c r="AMS1" s="38"/>
      <c r="AMT1" s="38"/>
      <c r="AMU1" s="38"/>
      <c r="AMV1" s="38"/>
      <c r="AMW1" s="38"/>
      <c r="AMX1" s="38"/>
      <c r="AMY1" s="38"/>
      <c r="AMZ1" s="38"/>
      <c r="ANA1" s="38"/>
      <c r="ANB1" s="38"/>
    </row>
    <row r="2" spans="1:1054" s="39" customFormat="1" ht="21.75" customHeight="1">
      <c r="A2" s="888" t="s">
        <v>70</v>
      </c>
      <c r="B2" s="888" t="s">
        <v>141</v>
      </c>
      <c r="C2" s="889" t="s">
        <v>183</v>
      </c>
      <c r="D2" s="889" t="s">
        <v>67</v>
      </c>
      <c r="E2" s="892" t="s">
        <v>140</v>
      </c>
      <c r="F2" s="875" t="s">
        <v>135</v>
      </c>
      <c r="G2" s="876"/>
      <c r="H2" s="877" t="s">
        <v>71</v>
      </c>
      <c r="I2" s="878"/>
      <c r="J2" s="879"/>
      <c r="K2" s="875" t="s">
        <v>136</v>
      </c>
      <c r="L2" s="876"/>
      <c r="M2" s="877" t="s">
        <v>278</v>
      </c>
      <c r="N2" s="878"/>
      <c r="O2" s="878"/>
      <c r="P2" s="878"/>
      <c r="Q2" s="877" t="s">
        <v>279</v>
      </c>
      <c r="R2" s="878"/>
      <c r="S2" s="878"/>
      <c r="T2" s="878"/>
      <c r="U2" s="878"/>
      <c r="V2" s="872" t="s">
        <v>110</v>
      </c>
      <c r="W2" s="860" t="s">
        <v>109</v>
      </c>
      <c r="X2"/>
      <c r="Y2"/>
      <c r="Z2"/>
      <c r="AA2"/>
      <c r="AB2"/>
      <c r="AC2"/>
      <c r="AD2"/>
      <c r="AE2"/>
      <c r="AF2"/>
      <c r="AG2"/>
      <c r="AH2"/>
      <c r="AI2"/>
      <c r="AJ2"/>
      <c r="AK2"/>
      <c r="AL2"/>
      <c r="AM2"/>
      <c r="AN2"/>
      <c r="AO2"/>
      <c r="AP2"/>
      <c r="AQ2"/>
      <c r="AR2"/>
      <c r="AS2"/>
      <c r="AT2"/>
      <c r="AU2"/>
      <c r="AV2" s="41"/>
      <c r="AW2" s="41"/>
      <c r="AX2" s="41"/>
      <c r="AY2" s="41"/>
      <c r="AZ2" s="41"/>
      <c r="BA2" s="41"/>
      <c r="BB2" s="41"/>
      <c r="BC2" s="41"/>
      <c r="BD2" s="41"/>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c r="FH2" s="38"/>
      <c r="FI2" s="38"/>
      <c r="FJ2" s="38"/>
      <c r="FK2" s="38"/>
      <c r="FL2" s="38"/>
      <c r="FM2" s="38"/>
      <c r="FN2" s="38"/>
      <c r="FO2" s="38"/>
      <c r="FP2" s="38"/>
      <c r="FQ2" s="38"/>
      <c r="FR2" s="38"/>
      <c r="FS2" s="38"/>
      <c r="FT2" s="38"/>
      <c r="FU2" s="38"/>
      <c r="FV2" s="38"/>
      <c r="FW2" s="38"/>
      <c r="FX2" s="38"/>
      <c r="FY2" s="38"/>
      <c r="FZ2" s="38"/>
      <c r="GA2" s="38"/>
      <c r="GB2" s="38"/>
      <c r="GC2" s="38"/>
      <c r="GD2" s="38"/>
      <c r="GE2" s="38"/>
      <c r="GF2" s="38"/>
      <c r="GG2" s="38"/>
      <c r="GH2" s="38"/>
      <c r="GI2" s="38"/>
      <c r="GJ2" s="38"/>
      <c r="GK2" s="38"/>
      <c r="GL2" s="38"/>
      <c r="GM2" s="38"/>
      <c r="GN2" s="38"/>
      <c r="GO2" s="38"/>
      <c r="GP2" s="38"/>
      <c r="GQ2" s="38"/>
      <c r="GR2" s="38"/>
      <c r="GS2" s="38"/>
      <c r="GT2" s="38"/>
      <c r="GU2" s="38"/>
      <c r="GV2" s="38"/>
      <c r="GW2" s="38"/>
      <c r="GX2" s="38"/>
      <c r="GY2" s="38"/>
      <c r="GZ2" s="38"/>
      <c r="HA2" s="38"/>
      <c r="HB2" s="38"/>
      <c r="HC2" s="38"/>
      <c r="HD2" s="38"/>
      <c r="HE2" s="38"/>
      <c r="HF2" s="38"/>
      <c r="HG2" s="38"/>
      <c r="HH2" s="38"/>
      <c r="HI2" s="38"/>
      <c r="HJ2" s="38"/>
      <c r="HK2" s="38"/>
      <c r="HL2" s="38"/>
      <c r="HM2" s="38"/>
      <c r="HN2" s="38"/>
      <c r="HO2" s="38"/>
      <c r="HP2" s="38"/>
      <c r="HQ2" s="38"/>
      <c r="HR2" s="38"/>
      <c r="HS2" s="38"/>
      <c r="HT2" s="38"/>
      <c r="HU2" s="38"/>
      <c r="HV2" s="38"/>
      <c r="HW2" s="38"/>
      <c r="HX2" s="38"/>
      <c r="HY2" s="38"/>
      <c r="HZ2" s="38"/>
      <c r="IA2" s="38"/>
      <c r="IB2" s="38"/>
      <c r="IC2" s="38"/>
      <c r="ID2" s="38"/>
      <c r="IE2" s="38"/>
      <c r="IF2" s="38"/>
      <c r="IG2" s="38"/>
      <c r="IH2" s="38"/>
      <c r="II2" s="38"/>
      <c r="IJ2" s="38"/>
      <c r="IK2" s="38"/>
      <c r="IL2" s="38"/>
      <c r="IM2" s="38"/>
      <c r="IN2" s="38"/>
      <c r="IO2" s="38"/>
      <c r="IP2" s="38"/>
      <c r="IQ2" s="38"/>
      <c r="IR2" s="38"/>
      <c r="IS2" s="38"/>
      <c r="IT2" s="38"/>
      <c r="IU2" s="38"/>
      <c r="IV2" s="38"/>
      <c r="IW2" s="38"/>
      <c r="IX2" s="38"/>
      <c r="IY2" s="38"/>
      <c r="IZ2" s="38"/>
      <c r="JA2" s="38"/>
      <c r="JB2" s="38"/>
      <c r="JC2" s="38"/>
      <c r="JD2" s="38"/>
      <c r="JE2" s="38"/>
      <c r="JF2" s="38"/>
      <c r="JG2" s="38"/>
      <c r="JH2" s="38"/>
      <c r="JI2" s="38"/>
      <c r="JJ2" s="38"/>
      <c r="JK2" s="38"/>
      <c r="JL2" s="38"/>
      <c r="JM2" s="38"/>
      <c r="JN2" s="38"/>
      <c r="JO2" s="38"/>
      <c r="JP2" s="38"/>
      <c r="JQ2" s="38"/>
      <c r="JR2" s="38"/>
      <c r="JS2" s="38"/>
      <c r="JT2" s="38"/>
      <c r="JU2" s="38"/>
      <c r="JV2" s="38"/>
      <c r="JW2" s="38"/>
      <c r="JX2" s="38"/>
      <c r="JY2" s="38"/>
      <c r="JZ2" s="38"/>
      <c r="KA2" s="38"/>
      <c r="KB2" s="38"/>
      <c r="KC2" s="38"/>
      <c r="KD2" s="38"/>
      <c r="KE2" s="38"/>
      <c r="KF2" s="38"/>
      <c r="KG2" s="38"/>
      <c r="KH2" s="38"/>
      <c r="KI2" s="38"/>
      <c r="KJ2" s="38"/>
      <c r="KK2" s="38"/>
      <c r="KL2" s="38"/>
      <c r="KM2" s="38"/>
      <c r="KN2" s="38"/>
      <c r="KO2" s="38"/>
      <c r="KP2" s="38"/>
      <c r="KQ2" s="38"/>
      <c r="KR2" s="38"/>
      <c r="KS2" s="38"/>
      <c r="KT2" s="38"/>
      <c r="KU2" s="38"/>
      <c r="KV2" s="38"/>
      <c r="KW2" s="38"/>
      <c r="KX2" s="38"/>
      <c r="KY2" s="38"/>
      <c r="KZ2" s="38"/>
      <c r="LA2" s="38"/>
      <c r="LB2" s="38"/>
      <c r="LC2" s="38"/>
      <c r="LD2" s="38"/>
      <c r="LE2" s="38"/>
      <c r="LF2" s="38"/>
      <c r="LG2" s="38"/>
      <c r="LH2" s="38"/>
      <c r="LI2" s="38"/>
      <c r="LJ2" s="38"/>
      <c r="LK2" s="38"/>
      <c r="LL2" s="38"/>
      <c r="LM2" s="38"/>
      <c r="LN2" s="38"/>
      <c r="LO2" s="38"/>
      <c r="LP2" s="38"/>
      <c r="LQ2" s="38"/>
      <c r="LR2" s="38"/>
      <c r="LS2" s="38"/>
      <c r="LT2" s="38"/>
      <c r="LU2" s="38"/>
      <c r="LV2" s="38"/>
      <c r="LW2" s="38"/>
      <c r="LX2" s="38"/>
      <c r="LY2" s="38"/>
      <c r="LZ2" s="38"/>
      <c r="MA2" s="38"/>
      <c r="MB2" s="38"/>
      <c r="MC2" s="38"/>
      <c r="MD2" s="38"/>
      <c r="ME2" s="38"/>
      <c r="MF2" s="38"/>
      <c r="MG2" s="38"/>
      <c r="MH2" s="38"/>
      <c r="MI2" s="38"/>
      <c r="MJ2" s="38"/>
      <c r="MK2" s="38"/>
      <c r="ML2" s="38"/>
      <c r="MM2" s="38"/>
      <c r="MN2" s="38"/>
      <c r="MO2" s="38"/>
      <c r="MP2" s="38"/>
      <c r="MQ2" s="38"/>
      <c r="MR2" s="38"/>
      <c r="MS2" s="38"/>
      <c r="MT2" s="38"/>
      <c r="MU2" s="38"/>
      <c r="MV2" s="38"/>
      <c r="MW2" s="38"/>
      <c r="MX2" s="38"/>
      <c r="MY2" s="38"/>
      <c r="MZ2" s="38"/>
      <c r="NA2" s="38"/>
      <c r="NB2" s="38"/>
      <c r="NC2" s="38"/>
      <c r="ND2" s="38"/>
      <c r="NE2" s="38"/>
      <c r="NF2" s="38"/>
      <c r="NG2" s="38"/>
      <c r="NH2" s="38"/>
      <c r="NI2" s="38"/>
      <c r="NJ2" s="38"/>
      <c r="NK2" s="38"/>
      <c r="NL2" s="38"/>
      <c r="NM2" s="38"/>
      <c r="NN2" s="38"/>
      <c r="NO2" s="38"/>
      <c r="NP2" s="38"/>
      <c r="NQ2" s="38"/>
      <c r="NR2" s="38"/>
      <c r="NS2" s="38"/>
      <c r="NT2" s="38"/>
      <c r="NU2" s="38"/>
      <c r="NV2" s="38"/>
      <c r="NW2" s="38"/>
      <c r="NX2" s="38"/>
      <c r="NY2" s="38"/>
      <c r="NZ2" s="38"/>
      <c r="OA2" s="38"/>
      <c r="OB2" s="38"/>
      <c r="OC2" s="38"/>
      <c r="OD2" s="38"/>
      <c r="OE2" s="38"/>
      <c r="OF2" s="38"/>
      <c r="OG2" s="38"/>
      <c r="OH2" s="38"/>
      <c r="OI2" s="38"/>
      <c r="OJ2" s="38"/>
      <c r="OK2" s="38"/>
      <c r="OL2" s="38"/>
      <c r="OM2" s="38"/>
      <c r="ON2" s="38"/>
      <c r="OO2" s="38"/>
      <c r="OP2" s="38"/>
      <c r="OQ2" s="38"/>
      <c r="OR2" s="38"/>
      <c r="OS2" s="38"/>
      <c r="OT2" s="38"/>
      <c r="OU2" s="38"/>
      <c r="OV2" s="38"/>
      <c r="OW2" s="38"/>
      <c r="OX2" s="38"/>
      <c r="OY2" s="38"/>
      <c r="OZ2" s="38"/>
      <c r="PA2" s="38"/>
      <c r="PB2" s="38"/>
      <c r="PC2" s="38"/>
      <c r="PD2" s="38"/>
      <c r="PE2" s="38"/>
      <c r="PF2" s="38"/>
      <c r="PG2" s="38"/>
      <c r="PH2" s="38"/>
      <c r="PI2" s="38"/>
      <c r="PJ2" s="38"/>
      <c r="PK2" s="38"/>
      <c r="PL2" s="38"/>
      <c r="PM2" s="38"/>
      <c r="PN2" s="38"/>
      <c r="PO2" s="38"/>
      <c r="PP2" s="38"/>
      <c r="PQ2" s="38"/>
      <c r="PR2" s="38"/>
      <c r="PS2" s="38"/>
      <c r="PT2" s="38"/>
      <c r="PU2" s="38"/>
      <c r="PV2" s="38"/>
      <c r="PW2" s="38"/>
      <c r="PX2" s="38"/>
      <c r="PY2" s="38"/>
      <c r="PZ2" s="38"/>
      <c r="QA2" s="38"/>
      <c r="QB2" s="38"/>
      <c r="QC2" s="38"/>
      <c r="QD2" s="38"/>
      <c r="QE2" s="38"/>
      <c r="QF2" s="38"/>
      <c r="QG2" s="38"/>
      <c r="QH2" s="38"/>
      <c r="QI2" s="38"/>
      <c r="QJ2" s="38"/>
      <c r="QK2" s="38"/>
      <c r="QL2" s="38"/>
      <c r="QM2" s="38"/>
      <c r="QN2" s="38"/>
      <c r="QO2" s="38"/>
      <c r="QP2" s="38"/>
      <c r="QQ2" s="38"/>
      <c r="QR2" s="38"/>
      <c r="QS2" s="38"/>
      <c r="QT2" s="38"/>
      <c r="QU2" s="38"/>
      <c r="QV2" s="38"/>
      <c r="QW2" s="38"/>
      <c r="QX2" s="38"/>
      <c r="QY2" s="38"/>
      <c r="QZ2" s="38"/>
      <c r="RA2" s="38"/>
      <c r="RB2" s="38"/>
      <c r="RC2" s="38"/>
      <c r="RD2" s="38"/>
      <c r="RE2" s="38"/>
      <c r="RF2" s="38"/>
      <c r="RG2" s="38"/>
      <c r="RH2" s="38"/>
      <c r="RI2" s="38"/>
      <c r="RJ2" s="38"/>
      <c r="RK2" s="38"/>
      <c r="RL2" s="38"/>
      <c r="RM2" s="38"/>
      <c r="RN2" s="38"/>
      <c r="RO2" s="38"/>
      <c r="RP2" s="38"/>
      <c r="RQ2" s="38"/>
      <c r="RR2" s="38"/>
      <c r="RS2" s="38"/>
      <c r="RT2" s="38"/>
      <c r="RU2" s="38"/>
      <c r="RV2" s="38"/>
      <c r="RW2" s="38"/>
      <c r="RX2" s="38"/>
      <c r="RY2" s="38"/>
      <c r="RZ2" s="38"/>
      <c r="SA2" s="38"/>
      <c r="SB2" s="38"/>
      <c r="SC2" s="38"/>
      <c r="SD2" s="38"/>
      <c r="SE2" s="38"/>
      <c r="SF2" s="38"/>
      <c r="SG2" s="38"/>
      <c r="SH2" s="38"/>
      <c r="SI2" s="38"/>
      <c r="SJ2" s="38"/>
      <c r="SK2" s="38"/>
      <c r="SL2" s="38"/>
      <c r="SM2" s="38"/>
      <c r="SN2" s="38"/>
      <c r="SO2" s="38"/>
      <c r="SP2" s="38"/>
      <c r="SQ2" s="38"/>
      <c r="SR2" s="38"/>
      <c r="SS2" s="38"/>
      <c r="ST2" s="38"/>
      <c r="SU2" s="38"/>
      <c r="SV2" s="38"/>
      <c r="SW2" s="38"/>
      <c r="SX2" s="38"/>
      <c r="SY2" s="38"/>
      <c r="SZ2" s="38"/>
      <c r="TA2" s="38"/>
      <c r="TB2" s="38"/>
      <c r="TC2" s="38"/>
      <c r="TD2" s="38"/>
      <c r="TE2" s="38"/>
      <c r="TF2" s="38"/>
      <c r="TG2" s="38"/>
      <c r="TH2" s="38"/>
      <c r="TI2" s="38"/>
      <c r="TJ2" s="38"/>
      <c r="TK2" s="38"/>
      <c r="TL2" s="38"/>
      <c r="TM2" s="38"/>
      <c r="TN2" s="38"/>
      <c r="TO2" s="38"/>
      <c r="TP2" s="38"/>
      <c r="TQ2" s="38"/>
      <c r="TR2" s="38"/>
      <c r="TS2" s="38"/>
      <c r="TT2" s="38"/>
      <c r="TU2" s="38"/>
      <c r="TV2" s="38"/>
      <c r="TW2" s="38"/>
      <c r="TX2" s="38"/>
      <c r="TY2" s="38"/>
      <c r="TZ2" s="38"/>
      <c r="UA2" s="38"/>
      <c r="UB2" s="38"/>
      <c r="UC2" s="38"/>
      <c r="UD2" s="38"/>
      <c r="UE2" s="38"/>
      <c r="UF2" s="38"/>
      <c r="UG2" s="38"/>
      <c r="UH2" s="38"/>
      <c r="UI2" s="38"/>
      <c r="UJ2" s="38"/>
      <c r="UK2" s="38"/>
      <c r="UL2" s="38"/>
      <c r="UM2" s="38"/>
      <c r="UN2" s="38"/>
      <c r="UO2" s="38"/>
      <c r="UP2" s="38"/>
      <c r="UQ2" s="38"/>
      <c r="UR2" s="38"/>
      <c r="US2" s="38"/>
      <c r="UT2" s="38"/>
      <c r="UU2" s="38"/>
      <c r="UV2" s="38"/>
      <c r="UW2" s="38"/>
      <c r="UX2" s="38"/>
      <c r="UY2" s="38"/>
      <c r="UZ2" s="38"/>
      <c r="VA2" s="38"/>
      <c r="VB2" s="38"/>
      <c r="VC2" s="38"/>
      <c r="VD2" s="38"/>
      <c r="VE2" s="38"/>
      <c r="VF2" s="38"/>
      <c r="VG2" s="38"/>
      <c r="VH2" s="38"/>
      <c r="VI2" s="38"/>
      <c r="VJ2" s="38"/>
      <c r="VK2" s="38"/>
      <c r="VL2" s="38"/>
      <c r="VM2" s="38"/>
      <c r="VN2" s="38"/>
      <c r="VO2" s="38"/>
      <c r="VP2" s="38"/>
      <c r="VQ2" s="38"/>
      <c r="VR2" s="38"/>
      <c r="VS2" s="38"/>
      <c r="VT2" s="38"/>
      <c r="VU2" s="38"/>
      <c r="VV2" s="38"/>
      <c r="VW2" s="38"/>
      <c r="VX2" s="38"/>
      <c r="VY2" s="38"/>
      <c r="VZ2" s="38"/>
      <c r="WA2" s="38"/>
      <c r="WB2" s="38"/>
      <c r="WC2" s="38"/>
      <c r="WD2" s="38"/>
      <c r="WE2" s="38"/>
      <c r="WF2" s="38"/>
      <c r="WG2" s="38"/>
      <c r="WH2" s="38"/>
      <c r="WI2" s="38"/>
      <c r="WJ2" s="38"/>
      <c r="WK2" s="38"/>
      <c r="WL2" s="38"/>
      <c r="WM2" s="38"/>
      <c r="WN2" s="38"/>
      <c r="WO2" s="38"/>
      <c r="WP2" s="38"/>
      <c r="WQ2" s="38"/>
      <c r="WR2" s="38"/>
      <c r="WS2" s="38"/>
      <c r="WT2" s="38"/>
      <c r="WU2" s="38"/>
      <c r="WV2" s="38"/>
      <c r="WW2" s="38"/>
      <c r="WX2" s="38"/>
      <c r="WY2" s="38"/>
      <c r="WZ2" s="38"/>
      <c r="XA2" s="38"/>
      <c r="XB2" s="38"/>
      <c r="XC2" s="38"/>
      <c r="XD2" s="38"/>
      <c r="XE2" s="38"/>
      <c r="XF2" s="38"/>
      <c r="XG2" s="38"/>
      <c r="XH2" s="38"/>
      <c r="XI2" s="38"/>
      <c r="XJ2" s="38"/>
      <c r="XK2" s="38"/>
      <c r="XL2" s="38"/>
      <c r="XM2" s="38"/>
      <c r="XN2" s="38"/>
      <c r="XO2" s="38"/>
      <c r="XP2" s="38"/>
      <c r="XQ2" s="38"/>
      <c r="XR2" s="38"/>
      <c r="XS2" s="38"/>
      <c r="XT2" s="38"/>
      <c r="XU2" s="38"/>
      <c r="XV2" s="38"/>
      <c r="XW2" s="38"/>
      <c r="XX2" s="38"/>
      <c r="XY2" s="38"/>
      <c r="XZ2" s="38"/>
      <c r="YA2" s="38"/>
      <c r="YB2" s="38"/>
      <c r="YC2" s="38"/>
      <c r="YD2" s="38"/>
      <c r="YE2" s="38"/>
      <c r="YF2" s="38"/>
      <c r="YG2" s="38"/>
      <c r="YH2" s="38"/>
      <c r="YI2" s="38"/>
      <c r="YJ2" s="38"/>
      <c r="YK2" s="38"/>
      <c r="YL2" s="38"/>
      <c r="YM2" s="38"/>
      <c r="YN2" s="38"/>
      <c r="YO2" s="38"/>
      <c r="YP2" s="38"/>
      <c r="YQ2" s="38"/>
      <c r="YR2" s="38"/>
      <c r="YS2" s="38"/>
      <c r="YT2" s="38"/>
      <c r="YU2" s="38"/>
      <c r="YV2" s="38"/>
      <c r="YW2" s="38"/>
      <c r="YX2" s="38"/>
      <c r="YY2" s="38"/>
      <c r="YZ2" s="38"/>
      <c r="ZA2" s="38"/>
      <c r="ZB2" s="38"/>
      <c r="ZC2" s="38"/>
      <c r="ZD2" s="38"/>
      <c r="ZE2" s="38"/>
      <c r="ZF2" s="38"/>
      <c r="ZG2" s="38"/>
      <c r="ZH2" s="38"/>
      <c r="ZI2" s="38"/>
      <c r="ZJ2" s="38"/>
      <c r="ZK2" s="38"/>
      <c r="ZL2" s="38"/>
      <c r="ZM2" s="38"/>
      <c r="ZN2" s="38"/>
      <c r="ZO2" s="38"/>
      <c r="ZP2" s="38"/>
      <c r="ZQ2" s="38"/>
      <c r="ZR2" s="38"/>
      <c r="ZS2" s="38"/>
      <c r="ZT2" s="38"/>
      <c r="ZU2" s="38"/>
      <c r="ZV2" s="38"/>
      <c r="ZW2" s="38"/>
      <c r="ZX2" s="38"/>
      <c r="ZY2" s="38"/>
      <c r="ZZ2" s="38"/>
      <c r="AAA2" s="38"/>
      <c r="AAB2" s="38"/>
      <c r="AAC2" s="38"/>
      <c r="AAD2" s="38"/>
      <c r="AAE2" s="38"/>
      <c r="AAF2" s="38"/>
      <c r="AAG2" s="38"/>
      <c r="AAH2" s="38"/>
      <c r="AAI2" s="38"/>
      <c r="AAJ2" s="38"/>
      <c r="AAK2" s="38"/>
      <c r="AAL2" s="38"/>
      <c r="AAM2" s="38"/>
      <c r="AAN2" s="38"/>
      <c r="AAO2" s="38"/>
      <c r="AAP2" s="38"/>
      <c r="AAQ2" s="38"/>
      <c r="AAR2" s="38"/>
      <c r="AAS2" s="38"/>
      <c r="AAT2" s="38"/>
      <c r="AAU2" s="38"/>
      <c r="AAV2" s="38"/>
      <c r="AAW2" s="38"/>
      <c r="AAX2" s="38"/>
      <c r="AAY2" s="38"/>
      <c r="AAZ2" s="38"/>
      <c r="ABA2" s="38"/>
      <c r="ABB2" s="38"/>
      <c r="ABC2" s="38"/>
      <c r="ABD2" s="38"/>
      <c r="ABE2" s="38"/>
      <c r="ABF2" s="38"/>
      <c r="ABG2" s="38"/>
      <c r="ABH2" s="38"/>
      <c r="ABI2" s="38"/>
      <c r="ABJ2" s="38"/>
      <c r="ABK2" s="38"/>
      <c r="ABL2" s="38"/>
      <c r="ABM2" s="38"/>
      <c r="ABN2" s="38"/>
      <c r="ABO2" s="38"/>
      <c r="ABP2" s="38"/>
      <c r="ABQ2" s="38"/>
      <c r="ABR2" s="38"/>
      <c r="ABS2" s="38"/>
      <c r="ABT2" s="38"/>
      <c r="ABU2" s="38"/>
      <c r="ABV2" s="38"/>
      <c r="ABW2" s="38"/>
      <c r="ABX2" s="38"/>
      <c r="ABY2" s="38"/>
      <c r="ABZ2" s="38"/>
      <c r="ACA2" s="38"/>
      <c r="ACB2" s="38"/>
      <c r="ACC2" s="38"/>
      <c r="ACD2" s="38"/>
      <c r="ACE2" s="38"/>
      <c r="ACF2" s="38"/>
      <c r="ACG2" s="38"/>
      <c r="ACH2" s="38"/>
      <c r="ACI2" s="38"/>
      <c r="ACJ2" s="38"/>
      <c r="ACK2" s="38"/>
      <c r="ACL2" s="38"/>
      <c r="ACM2" s="38"/>
      <c r="ACN2" s="38"/>
      <c r="ACO2" s="38"/>
      <c r="ACP2" s="38"/>
      <c r="ACQ2" s="38"/>
      <c r="ACR2" s="38"/>
      <c r="ACS2" s="38"/>
      <c r="ACT2" s="38"/>
      <c r="ACU2" s="38"/>
      <c r="ACV2" s="38"/>
      <c r="ACW2" s="38"/>
      <c r="ACX2" s="38"/>
      <c r="ACY2" s="38"/>
      <c r="ACZ2" s="38"/>
      <c r="ADA2" s="38"/>
      <c r="ADB2" s="38"/>
      <c r="ADC2" s="38"/>
      <c r="ADD2" s="38"/>
      <c r="ADE2" s="38"/>
      <c r="ADF2" s="38"/>
      <c r="ADG2" s="38"/>
      <c r="ADH2" s="38"/>
      <c r="ADI2" s="38"/>
      <c r="ADJ2" s="38"/>
      <c r="ADK2" s="38"/>
      <c r="ADL2" s="38"/>
      <c r="ADM2" s="38"/>
      <c r="ADN2" s="38"/>
      <c r="ADO2" s="38"/>
      <c r="ADP2" s="38"/>
      <c r="ADQ2" s="38"/>
      <c r="ADR2" s="38"/>
      <c r="ADS2" s="38"/>
      <c r="ADT2" s="38"/>
      <c r="ADU2" s="38"/>
      <c r="ADV2" s="38"/>
      <c r="ADW2" s="38"/>
      <c r="ADX2" s="38"/>
      <c r="ADY2" s="38"/>
      <c r="ADZ2" s="38"/>
      <c r="AEA2" s="38"/>
      <c r="AEB2" s="38"/>
      <c r="AEC2" s="38"/>
      <c r="AED2" s="38"/>
      <c r="AEE2" s="38"/>
      <c r="AEF2" s="38"/>
      <c r="AEG2" s="38"/>
      <c r="AEH2" s="38"/>
      <c r="AEI2" s="38"/>
      <c r="AEJ2" s="38"/>
      <c r="AEK2" s="38"/>
      <c r="AEL2" s="38"/>
      <c r="AEM2" s="38"/>
      <c r="AEN2" s="38"/>
      <c r="AEO2" s="38"/>
      <c r="AEP2" s="38"/>
      <c r="AEQ2" s="38"/>
      <c r="AER2" s="38"/>
      <c r="AES2" s="38"/>
      <c r="AET2" s="38"/>
      <c r="AEU2" s="38"/>
      <c r="AEV2" s="38"/>
      <c r="AEW2" s="38"/>
      <c r="AEX2" s="38"/>
      <c r="AEY2" s="38"/>
      <c r="AEZ2" s="38"/>
      <c r="AFA2" s="38"/>
      <c r="AFB2" s="38"/>
      <c r="AFC2" s="38"/>
      <c r="AFD2" s="38"/>
      <c r="AFE2" s="38"/>
      <c r="AFF2" s="38"/>
      <c r="AFG2" s="38"/>
      <c r="AFH2" s="38"/>
      <c r="AFI2" s="38"/>
      <c r="AFJ2" s="38"/>
      <c r="AFK2" s="38"/>
      <c r="AFL2" s="38"/>
      <c r="AFM2" s="38"/>
      <c r="AFN2" s="38"/>
      <c r="AFO2" s="38"/>
      <c r="AFP2" s="38"/>
      <c r="AFQ2" s="38"/>
      <c r="AFR2" s="38"/>
      <c r="AFS2" s="38"/>
      <c r="AFT2" s="38"/>
      <c r="AFU2" s="38"/>
      <c r="AFV2" s="38"/>
      <c r="AFW2" s="38"/>
      <c r="AFX2" s="38"/>
      <c r="AFY2" s="38"/>
      <c r="AFZ2" s="38"/>
      <c r="AGA2" s="38"/>
      <c r="AGB2" s="38"/>
      <c r="AGC2" s="38"/>
      <c r="AGD2" s="38"/>
      <c r="AGE2" s="38"/>
      <c r="AGF2" s="38"/>
      <c r="AGG2" s="38"/>
      <c r="AGH2" s="38"/>
      <c r="AGI2" s="38"/>
      <c r="AGJ2" s="38"/>
      <c r="AGK2" s="38"/>
      <c r="AGL2" s="38"/>
      <c r="AGM2" s="38"/>
      <c r="AGN2" s="38"/>
      <c r="AGO2" s="38"/>
      <c r="AGP2" s="38"/>
      <c r="AGQ2" s="38"/>
      <c r="AGR2" s="38"/>
      <c r="AGS2" s="38"/>
      <c r="AGT2" s="38"/>
      <c r="AGU2" s="38"/>
      <c r="AGV2" s="38"/>
      <c r="AGW2" s="38"/>
      <c r="AGX2" s="38"/>
      <c r="AGY2" s="38"/>
      <c r="AGZ2" s="38"/>
      <c r="AHA2" s="38"/>
      <c r="AHB2" s="38"/>
      <c r="AHC2" s="38"/>
      <c r="AHD2" s="38"/>
      <c r="AHE2" s="38"/>
      <c r="AHF2" s="38"/>
      <c r="AHG2" s="38"/>
      <c r="AHH2" s="38"/>
      <c r="AHI2" s="38"/>
      <c r="AHJ2" s="38"/>
      <c r="AHK2" s="38"/>
      <c r="AHL2" s="38"/>
      <c r="AHM2" s="38"/>
      <c r="AHN2" s="38"/>
      <c r="AHO2" s="38"/>
      <c r="AHP2" s="38"/>
      <c r="AHQ2" s="38"/>
      <c r="AHR2" s="38"/>
      <c r="AHS2" s="38"/>
      <c r="AHT2" s="38"/>
      <c r="AHU2" s="38"/>
      <c r="AHV2" s="38"/>
      <c r="AHW2" s="38"/>
      <c r="AHX2" s="38"/>
      <c r="AHY2" s="38"/>
      <c r="AHZ2" s="38"/>
      <c r="AIA2" s="38"/>
      <c r="AIB2" s="38"/>
      <c r="AIC2" s="38"/>
      <c r="AID2" s="38"/>
      <c r="AIE2" s="38"/>
      <c r="AIF2" s="38"/>
      <c r="AIG2" s="38"/>
      <c r="AIH2" s="38"/>
      <c r="AII2" s="38"/>
      <c r="AIJ2" s="38"/>
      <c r="AIK2" s="38"/>
      <c r="AIL2" s="38"/>
      <c r="AIM2" s="38"/>
      <c r="AIN2" s="38"/>
      <c r="AIO2" s="38"/>
      <c r="AIP2" s="38"/>
      <c r="AIQ2" s="38"/>
      <c r="AIR2" s="38"/>
      <c r="AIS2" s="38"/>
      <c r="AIT2" s="38"/>
      <c r="AIU2" s="38"/>
      <c r="AIV2" s="38"/>
      <c r="AIW2" s="38"/>
      <c r="AIX2" s="38"/>
      <c r="AIY2" s="38"/>
      <c r="AIZ2" s="38"/>
      <c r="AJA2" s="38"/>
      <c r="AJB2" s="38"/>
      <c r="AJC2" s="38"/>
      <c r="AJD2" s="38"/>
      <c r="AJE2" s="38"/>
      <c r="AJF2" s="38"/>
      <c r="AJG2" s="38"/>
      <c r="AJH2" s="38"/>
      <c r="AJI2" s="38"/>
      <c r="AJJ2" s="38"/>
      <c r="AJK2" s="38"/>
      <c r="AJL2" s="38"/>
      <c r="AJM2" s="38"/>
      <c r="AJN2" s="38"/>
      <c r="AJO2" s="38"/>
      <c r="AJP2" s="38"/>
      <c r="AJQ2" s="38"/>
      <c r="AJR2" s="38"/>
      <c r="AJS2" s="38"/>
      <c r="AJT2" s="38"/>
      <c r="AJU2" s="38"/>
      <c r="AJV2" s="38"/>
      <c r="AJW2" s="38"/>
      <c r="AJX2" s="38"/>
      <c r="AJY2" s="38"/>
      <c r="AJZ2" s="38"/>
      <c r="AKA2" s="38"/>
      <c r="AKB2" s="38"/>
      <c r="AKC2" s="38"/>
      <c r="AKD2" s="38"/>
      <c r="AKE2" s="38"/>
      <c r="AKF2" s="38"/>
      <c r="AKG2" s="38"/>
      <c r="AKH2" s="38"/>
      <c r="AKI2" s="38"/>
      <c r="AKJ2" s="38"/>
      <c r="AKK2" s="38"/>
      <c r="AKL2" s="38"/>
      <c r="AKM2" s="38"/>
      <c r="AKN2" s="38"/>
      <c r="AKO2" s="38"/>
      <c r="AKP2" s="38"/>
      <c r="AKQ2" s="38"/>
      <c r="AKR2" s="38"/>
      <c r="AKS2" s="38"/>
      <c r="AKT2" s="38"/>
      <c r="AKU2" s="38"/>
      <c r="AKV2" s="38"/>
      <c r="AKW2" s="38"/>
      <c r="AKX2" s="38"/>
      <c r="AKY2" s="38"/>
      <c r="AKZ2" s="38"/>
      <c r="ALA2" s="38"/>
      <c r="ALB2" s="38"/>
      <c r="ALC2" s="38"/>
      <c r="ALD2" s="38"/>
      <c r="ALE2" s="38"/>
      <c r="ALF2" s="38"/>
      <c r="ALG2" s="38"/>
      <c r="ALH2" s="38"/>
      <c r="ALI2" s="38"/>
      <c r="ALJ2" s="38"/>
      <c r="ALK2" s="38"/>
      <c r="ALL2" s="38"/>
      <c r="ALM2" s="38"/>
      <c r="ALN2" s="38"/>
      <c r="ALO2" s="38"/>
      <c r="ALP2" s="38"/>
      <c r="ALQ2" s="38"/>
      <c r="ALR2" s="38"/>
      <c r="ALS2" s="38"/>
      <c r="ALT2" s="38"/>
      <c r="ALU2" s="38"/>
      <c r="ALV2" s="38"/>
      <c r="ALW2" s="38"/>
      <c r="ALX2" s="38"/>
      <c r="ALY2" s="38"/>
      <c r="ALZ2" s="38"/>
      <c r="AMA2" s="38"/>
      <c r="AMB2" s="38"/>
      <c r="AMC2" s="38"/>
      <c r="AMD2" s="38"/>
      <c r="AME2" s="38"/>
      <c r="AMF2" s="38"/>
      <c r="AMG2" s="38"/>
      <c r="AMH2" s="38"/>
      <c r="AMI2" s="38"/>
      <c r="AMJ2" s="38"/>
      <c r="AMK2" s="38"/>
      <c r="AML2" s="38"/>
      <c r="AMM2" s="38"/>
      <c r="AMN2" s="38"/>
      <c r="AMO2" s="38"/>
      <c r="AMP2" s="38"/>
      <c r="AMQ2" s="38"/>
      <c r="AMR2" s="38"/>
      <c r="AMS2" s="38"/>
      <c r="AMT2" s="38"/>
      <c r="AMU2" s="38"/>
      <c r="AMV2" s="38"/>
      <c r="AMW2" s="38"/>
      <c r="AMX2" s="38"/>
      <c r="AMY2" s="38"/>
      <c r="AMZ2" s="38"/>
      <c r="ANA2" s="38"/>
      <c r="ANB2" s="38"/>
      <c r="ANC2" s="38"/>
      <c r="AND2" s="38"/>
      <c r="ANE2" s="38"/>
    </row>
    <row r="3" spans="1:1054" s="39" customFormat="1" ht="47.25" customHeight="1">
      <c r="A3" s="889"/>
      <c r="B3" s="889"/>
      <c r="C3" s="890"/>
      <c r="D3" s="890"/>
      <c r="E3" s="893"/>
      <c r="F3" s="883" t="s">
        <v>69</v>
      </c>
      <c r="G3" s="881" t="s">
        <v>132</v>
      </c>
      <c r="H3" s="493" t="s">
        <v>68</v>
      </c>
      <c r="I3" s="492" t="s">
        <v>133</v>
      </c>
      <c r="J3" s="880" t="s">
        <v>134</v>
      </c>
      <c r="K3" s="905" t="s">
        <v>113</v>
      </c>
      <c r="L3" s="420" t="s">
        <v>114</v>
      </c>
      <c r="M3" s="883" t="s">
        <v>143</v>
      </c>
      <c r="N3" s="885" t="s">
        <v>118</v>
      </c>
      <c r="O3" s="903" t="s">
        <v>142</v>
      </c>
      <c r="P3" s="880" t="s">
        <v>115</v>
      </c>
      <c r="Q3" s="883" t="s">
        <v>143</v>
      </c>
      <c r="R3" s="885" t="s">
        <v>118</v>
      </c>
      <c r="S3" s="903" t="s">
        <v>142</v>
      </c>
      <c r="T3" s="881" t="s">
        <v>115</v>
      </c>
      <c r="U3" s="881" t="s">
        <v>280</v>
      </c>
      <c r="V3" s="873"/>
      <c r="W3" s="861"/>
      <c r="X3"/>
      <c r="Y3"/>
      <c r="Z3"/>
      <c r="AA3"/>
      <c r="AB3"/>
      <c r="AC3"/>
      <c r="AD3"/>
      <c r="AE3"/>
      <c r="AF3"/>
      <c r="AG3"/>
      <c r="AH3"/>
      <c r="AI3"/>
      <c r="AJ3"/>
      <c r="AK3"/>
      <c r="AL3"/>
      <c r="AM3"/>
      <c r="AN3"/>
      <c r="AO3"/>
      <c r="AP3"/>
      <c r="AQ3"/>
      <c r="AR3"/>
      <c r="AS3"/>
      <c r="AT3"/>
      <c r="AU3"/>
      <c r="AV3" s="41"/>
      <c r="AW3" s="41"/>
      <c r="AX3" s="41"/>
      <c r="AY3" s="41"/>
      <c r="AZ3" s="41"/>
      <c r="BA3" s="41"/>
      <c r="BB3" s="41"/>
      <c r="BC3" s="41"/>
      <c r="BD3" s="41"/>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c r="HP3" s="38"/>
      <c r="HQ3" s="38"/>
      <c r="HR3" s="38"/>
      <c r="HS3" s="38"/>
      <c r="HT3" s="38"/>
      <c r="HU3" s="38"/>
      <c r="HV3" s="38"/>
      <c r="HW3" s="38"/>
      <c r="HX3" s="38"/>
      <c r="HY3" s="38"/>
      <c r="HZ3" s="38"/>
      <c r="IA3" s="38"/>
      <c r="IB3" s="38"/>
      <c r="IC3" s="38"/>
      <c r="ID3" s="38"/>
      <c r="IE3" s="38"/>
      <c r="IF3" s="38"/>
      <c r="IG3" s="38"/>
      <c r="IH3" s="38"/>
      <c r="II3" s="38"/>
      <c r="IJ3" s="38"/>
      <c r="IK3" s="38"/>
      <c r="IL3" s="38"/>
      <c r="IM3" s="38"/>
      <c r="IN3" s="38"/>
      <c r="IO3" s="38"/>
      <c r="IP3" s="38"/>
      <c r="IQ3" s="38"/>
      <c r="IR3" s="38"/>
      <c r="IS3" s="38"/>
      <c r="IT3" s="38"/>
      <c r="IU3" s="38"/>
      <c r="IV3" s="38"/>
      <c r="IW3" s="38"/>
      <c r="IX3" s="38"/>
      <c r="IY3" s="38"/>
      <c r="IZ3" s="38"/>
      <c r="JA3" s="38"/>
      <c r="JB3" s="38"/>
      <c r="JC3" s="38"/>
      <c r="JD3" s="38"/>
      <c r="JE3" s="38"/>
      <c r="JF3" s="38"/>
      <c r="JG3" s="38"/>
      <c r="JH3" s="38"/>
      <c r="JI3" s="38"/>
      <c r="JJ3" s="38"/>
      <c r="JK3" s="38"/>
      <c r="JL3" s="38"/>
      <c r="JM3" s="38"/>
      <c r="JN3" s="38"/>
      <c r="JO3" s="38"/>
      <c r="JP3" s="38"/>
      <c r="JQ3" s="38"/>
      <c r="JR3" s="38"/>
      <c r="JS3" s="38"/>
      <c r="JT3" s="38"/>
      <c r="JU3" s="38"/>
      <c r="JV3" s="38"/>
      <c r="JW3" s="38"/>
      <c r="JX3" s="38"/>
      <c r="JY3" s="38"/>
      <c r="JZ3" s="38"/>
      <c r="KA3" s="38"/>
      <c r="KB3" s="38"/>
      <c r="KC3" s="38"/>
      <c r="KD3" s="38"/>
      <c r="KE3" s="38"/>
      <c r="KF3" s="38"/>
      <c r="KG3" s="38"/>
      <c r="KH3" s="38"/>
      <c r="KI3" s="38"/>
      <c r="KJ3" s="38"/>
      <c r="KK3" s="38"/>
      <c r="KL3" s="38"/>
      <c r="KM3" s="38"/>
      <c r="KN3" s="38"/>
      <c r="KO3" s="38"/>
      <c r="KP3" s="38"/>
      <c r="KQ3" s="38"/>
      <c r="KR3" s="38"/>
      <c r="KS3" s="38"/>
      <c r="KT3" s="38"/>
      <c r="KU3" s="38"/>
      <c r="KV3" s="38"/>
      <c r="KW3" s="38"/>
      <c r="KX3" s="38"/>
      <c r="KY3" s="38"/>
      <c r="KZ3" s="38"/>
      <c r="LA3" s="38"/>
      <c r="LB3" s="38"/>
      <c r="LC3" s="38"/>
      <c r="LD3" s="38"/>
      <c r="LE3" s="38"/>
      <c r="LF3" s="38"/>
      <c r="LG3" s="38"/>
      <c r="LH3" s="38"/>
      <c r="LI3" s="38"/>
      <c r="LJ3" s="38"/>
      <c r="LK3" s="38"/>
      <c r="LL3" s="38"/>
      <c r="LM3" s="38"/>
      <c r="LN3" s="38"/>
      <c r="LO3" s="38"/>
      <c r="LP3" s="38"/>
      <c r="LQ3" s="38"/>
      <c r="LR3" s="38"/>
      <c r="LS3" s="38"/>
      <c r="LT3" s="38"/>
      <c r="LU3" s="38"/>
      <c r="LV3" s="38"/>
      <c r="LW3" s="38"/>
      <c r="LX3" s="38"/>
      <c r="LY3" s="38"/>
      <c r="LZ3" s="38"/>
      <c r="MA3" s="38"/>
      <c r="MB3" s="38"/>
      <c r="MC3" s="38"/>
      <c r="MD3" s="38"/>
      <c r="ME3" s="38"/>
      <c r="MF3" s="38"/>
      <c r="MG3" s="38"/>
      <c r="MH3" s="38"/>
      <c r="MI3" s="38"/>
      <c r="MJ3" s="38"/>
      <c r="MK3" s="38"/>
      <c r="ML3" s="38"/>
      <c r="MM3" s="38"/>
      <c r="MN3" s="38"/>
      <c r="MO3" s="38"/>
      <c r="MP3" s="38"/>
      <c r="MQ3" s="38"/>
      <c r="MR3" s="38"/>
      <c r="MS3" s="38"/>
      <c r="MT3" s="38"/>
      <c r="MU3" s="38"/>
      <c r="MV3" s="38"/>
      <c r="MW3" s="38"/>
      <c r="MX3" s="38"/>
      <c r="MY3" s="38"/>
      <c r="MZ3" s="38"/>
      <c r="NA3" s="38"/>
      <c r="NB3" s="38"/>
      <c r="NC3" s="38"/>
      <c r="ND3" s="38"/>
      <c r="NE3" s="38"/>
      <c r="NF3" s="38"/>
      <c r="NG3" s="38"/>
      <c r="NH3" s="38"/>
      <c r="NI3" s="38"/>
      <c r="NJ3" s="38"/>
      <c r="NK3" s="38"/>
      <c r="NL3" s="38"/>
      <c r="NM3" s="38"/>
      <c r="NN3" s="38"/>
      <c r="NO3" s="38"/>
      <c r="NP3" s="38"/>
      <c r="NQ3" s="38"/>
      <c r="NR3" s="38"/>
      <c r="NS3" s="38"/>
      <c r="NT3" s="38"/>
      <c r="NU3" s="38"/>
      <c r="NV3" s="38"/>
      <c r="NW3" s="38"/>
      <c r="NX3" s="38"/>
      <c r="NY3" s="38"/>
      <c r="NZ3" s="38"/>
      <c r="OA3" s="38"/>
      <c r="OB3" s="38"/>
      <c r="OC3" s="38"/>
      <c r="OD3" s="38"/>
      <c r="OE3" s="38"/>
      <c r="OF3" s="38"/>
      <c r="OG3" s="38"/>
      <c r="OH3" s="38"/>
      <c r="OI3" s="38"/>
      <c r="OJ3" s="38"/>
      <c r="OK3" s="38"/>
      <c r="OL3" s="38"/>
      <c r="OM3" s="38"/>
      <c r="ON3" s="38"/>
      <c r="OO3" s="38"/>
      <c r="OP3" s="38"/>
      <c r="OQ3" s="38"/>
      <c r="OR3" s="38"/>
      <c r="OS3" s="38"/>
      <c r="OT3" s="38"/>
      <c r="OU3" s="38"/>
      <c r="OV3" s="38"/>
      <c r="OW3" s="38"/>
      <c r="OX3" s="38"/>
      <c r="OY3" s="38"/>
      <c r="OZ3" s="38"/>
      <c r="PA3" s="38"/>
      <c r="PB3" s="38"/>
      <c r="PC3" s="38"/>
      <c r="PD3" s="38"/>
      <c r="PE3" s="38"/>
      <c r="PF3" s="38"/>
      <c r="PG3" s="38"/>
      <c r="PH3" s="38"/>
      <c r="PI3" s="38"/>
      <c r="PJ3" s="38"/>
      <c r="PK3" s="38"/>
      <c r="PL3" s="38"/>
      <c r="PM3" s="38"/>
      <c r="PN3" s="38"/>
      <c r="PO3" s="38"/>
      <c r="PP3" s="38"/>
      <c r="PQ3" s="38"/>
      <c r="PR3" s="38"/>
      <c r="PS3" s="38"/>
      <c r="PT3" s="38"/>
      <c r="PU3" s="38"/>
      <c r="PV3" s="38"/>
      <c r="PW3" s="38"/>
      <c r="PX3" s="38"/>
      <c r="PY3" s="38"/>
      <c r="PZ3" s="38"/>
      <c r="QA3" s="38"/>
      <c r="QB3" s="38"/>
      <c r="QC3" s="38"/>
      <c r="QD3" s="38"/>
      <c r="QE3" s="38"/>
      <c r="QF3" s="38"/>
      <c r="QG3" s="38"/>
      <c r="QH3" s="38"/>
      <c r="QI3" s="38"/>
      <c r="QJ3" s="38"/>
      <c r="QK3" s="38"/>
      <c r="QL3" s="38"/>
      <c r="QM3" s="38"/>
      <c r="QN3" s="38"/>
      <c r="QO3" s="38"/>
      <c r="QP3" s="38"/>
      <c r="QQ3" s="38"/>
      <c r="QR3" s="38"/>
      <c r="QS3" s="38"/>
      <c r="QT3" s="38"/>
      <c r="QU3" s="38"/>
      <c r="QV3" s="38"/>
      <c r="QW3" s="38"/>
      <c r="QX3" s="38"/>
      <c r="QY3" s="38"/>
      <c r="QZ3" s="38"/>
      <c r="RA3" s="38"/>
      <c r="RB3" s="38"/>
      <c r="RC3" s="38"/>
      <c r="RD3" s="38"/>
      <c r="RE3" s="38"/>
      <c r="RF3" s="38"/>
      <c r="RG3" s="38"/>
      <c r="RH3" s="38"/>
      <c r="RI3" s="38"/>
      <c r="RJ3" s="38"/>
      <c r="RK3" s="38"/>
      <c r="RL3" s="38"/>
      <c r="RM3" s="38"/>
      <c r="RN3" s="38"/>
      <c r="RO3" s="38"/>
      <c r="RP3" s="38"/>
      <c r="RQ3" s="38"/>
      <c r="RR3" s="38"/>
      <c r="RS3" s="38"/>
      <c r="RT3" s="38"/>
      <c r="RU3" s="38"/>
      <c r="RV3" s="38"/>
      <c r="RW3" s="38"/>
      <c r="RX3" s="38"/>
      <c r="RY3" s="38"/>
      <c r="RZ3" s="38"/>
      <c r="SA3" s="38"/>
      <c r="SB3" s="38"/>
      <c r="SC3" s="38"/>
      <c r="SD3" s="38"/>
      <c r="SE3" s="38"/>
      <c r="SF3" s="38"/>
      <c r="SG3" s="38"/>
      <c r="SH3" s="38"/>
      <c r="SI3" s="38"/>
      <c r="SJ3" s="38"/>
      <c r="SK3" s="38"/>
      <c r="SL3" s="38"/>
      <c r="SM3" s="38"/>
      <c r="SN3" s="38"/>
      <c r="SO3" s="38"/>
      <c r="SP3" s="38"/>
      <c r="SQ3" s="38"/>
      <c r="SR3" s="38"/>
      <c r="SS3" s="38"/>
      <c r="ST3" s="38"/>
      <c r="SU3" s="38"/>
      <c r="SV3" s="38"/>
      <c r="SW3" s="38"/>
      <c r="SX3" s="38"/>
      <c r="SY3" s="38"/>
      <c r="SZ3" s="38"/>
      <c r="TA3" s="38"/>
      <c r="TB3" s="38"/>
      <c r="TC3" s="38"/>
      <c r="TD3" s="38"/>
      <c r="TE3" s="38"/>
      <c r="TF3" s="38"/>
      <c r="TG3" s="38"/>
      <c r="TH3" s="38"/>
      <c r="TI3" s="38"/>
      <c r="TJ3" s="38"/>
      <c r="TK3" s="38"/>
      <c r="TL3" s="38"/>
      <c r="TM3" s="38"/>
      <c r="TN3" s="38"/>
      <c r="TO3" s="38"/>
      <c r="TP3" s="38"/>
      <c r="TQ3" s="38"/>
      <c r="TR3" s="38"/>
      <c r="TS3" s="38"/>
      <c r="TT3" s="38"/>
      <c r="TU3" s="38"/>
      <c r="TV3" s="38"/>
      <c r="TW3" s="38"/>
      <c r="TX3" s="38"/>
      <c r="TY3" s="38"/>
      <c r="TZ3" s="38"/>
      <c r="UA3" s="38"/>
      <c r="UB3" s="38"/>
      <c r="UC3" s="38"/>
      <c r="UD3" s="38"/>
      <c r="UE3" s="38"/>
      <c r="UF3" s="38"/>
      <c r="UG3" s="38"/>
      <c r="UH3" s="38"/>
      <c r="UI3" s="38"/>
      <c r="UJ3" s="38"/>
      <c r="UK3" s="38"/>
      <c r="UL3" s="38"/>
      <c r="UM3" s="38"/>
      <c r="UN3" s="38"/>
      <c r="UO3" s="38"/>
      <c r="UP3" s="38"/>
      <c r="UQ3" s="38"/>
      <c r="UR3" s="38"/>
      <c r="US3" s="38"/>
      <c r="UT3" s="38"/>
      <c r="UU3" s="38"/>
      <c r="UV3" s="38"/>
      <c r="UW3" s="38"/>
      <c r="UX3" s="38"/>
      <c r="UY3" s="38"/>
      <c r="UZ3" s="38"/>
      <c r="VA3" s="38"/>
      <c r="VB3" s="38"/>
      <c r="VC3" s="38"/>
      <c r="VD3" s="38"/>
      <c r="VE3" s="38"/>
      <c r="VF3" s="38"/>
      <c r="VG3" s="38"/>
      <c r="VH3" s="38"/>
      <c r="VI3" s="38"/>
      <c r="VJ3" s="38"/>
      <c r="VK3" s="38"/>
      <c r="VL3" s="38"/>
      <c r="VM3" s="38"/>
      <c r="VN3" s="38"/>
      <c r="VO3" s="38"/>
      <c r="VP3" s="38"/>
      <c r="VQ3" s="38"/>
      <c r="VR3" s="38"/>
      <c r="VS3" s="38"/>
      <c r="VT3" s="38"/>
      <c r="VU3" s="38"/>
      <c r="VV3" s="38"/>
      <c r="VW3" s="38"/>
      <c r="VX3" s="38"/>
      <c r="VY3" s="38"/>
      <c r="VZ3" s="38"/>
      <c r="WA3" s="38"/>
      <c r="WB3" s="38"/>
      <c r="WC3" s="38"/>
      <c r="WD3" s="38"/>
      <c r="WE3" s="38"/>
      <c r="WF3" s="38"/>
      <c r="WG3" s="38"/>
      <c r="WH3" s="38"/>
      <c r="WI3" s="38"/>
      <c r="WJ3" s="38"/>
      <c r="WK3" s="38"/>
      <c r="WL3" s="38"/>
      <c r="WM3" s="38"/>
      <c r="WN3" s="38"/>
      <c r="WO3" s="38"/>
      <c r="WP3" s="38"/>
      <c r="WQ3" s="38"/>
      <c r="WR3" s="38"/>
      <c r="WS3" s="38"/>
      <c r="WT3" s="38"/>
      <c r="WU3" s="38"/>
      <c r="WV3" s="38"/>
      <c r="WW3" s="38"/>
      <c r="WX3" s="38"/>
      <c r="WY3" s="38"/>
      <c r="WZ3" s="38"/>
      <c r="XA3" s="38"/>
      <c r="XB3" s="38"/>
      <c r="XC3" s="38"/>
      <c r="XD3" s="38"/>
      <c r="XE3" s="38"/>
      <c r="XF3" s="38"/>
      <c r="XG3" s="38"/>
      <c r="XH3" s="38"/>
      <c r="XI3" s="38"/>
      <c r="XJ3" s="38"/>
      <c r="XK3" s="38"/>
      <c r="XL3" s="38"/>
      <c r="XM3" s="38"/>
      <c r="XN3" s="38"/>
      <c r="XO3" s="38"/>
      <c r="XP3" s="38"/>
      <c r="XQ3" s="38"/>
      <c r="XR3" s="38"/>
      <c r="XS3" s="38"/>
      <c r="XT3" s="38"/>
      <c r="XU3" s="38"/>
      <c r="XV3" s="38"/>
      <c r="XW3" s="38"/>
      <c r="XX3" s="38"/>
      <c r="XY3" s="38"/>
      <c r="XZ3" s="38"/>
      <c r="YA3" s="38"/>
      <c r="YB3" s="38"/>
      <c r="YC3" s="38"/>
      <c r="YD3" s="38"/>
      <c r="YE3" s="38"/>
      <c r="YF3" s="38"/>
      <c r="YG3" s="38"/>
      <c r="YH3" s="38"/>
      <c r="YI3" s="38"/>
      <c r="YJ3" s="38"/>
      <c r="YK3" s="38"/>
      <c r="YL3" s="38"/>
      <c r="YM3" s="38"/>
      <c r="YN3" s="38"/>
      <c r="YO3" s="38"/>
      <c r="YP3" s="38"/>
      <c r="YQ3" s="38"/>
      <c r="YR3" s="38"/>
      <c r="YS3" s="38"/>
      <c r="YT3" s="38"/>
      <c r="YU3" s="38"/>
      <c r="YV3" s="38"/>
      <c r="YW3" s="38"/>
      <c r="YX3" s="38"/>
      <c r="YY3" s="38"/>
      <c r="YZ3" s="38"/>
      <c r="ZA3" s="38"/>
      <c r="ZB3" s="38"/>
      <c r="ZC3" s="38"/>
      <c r="ZD3" s="38"/>
      <c r="ZE3" s="38"/>
      <c r="ZF3" s="38"/>
      <c r="ZG3" s="38"/>
      <c r="ZH3" s="38"/>
      <c r="ZI3" s="38"/>
      <c r="ZJ3" s="38"/>
      <c r="ZK3" s="38"/>
      <c r="ZL3" s="38"/>
      <c r="ZM3" s="38"/>
      <c r="ZN3" s="38"/>
      <c r="ZO3" s="38"/>
      <c r="ZP3" s="38"/>
      <c r="ZQ3" s="38"/>
      <c r="ZR3" s="38"/>
      <c r="ZS3" s="38"/>
      <c r="ZT3" s="38"/>
      <c r="ZU3" s="38"/>
      <c r="ZV3" s="38"/>
      <c r="ZW3" s="38"/>
      <c r="ZX3" s="38"/>
      <c r="ZY3" s="38"/>
      <c r="ZZ3" s="38"/>
      <c r="AAA3" s="38"/>
      <c r="AAB3" s="38"/>
      <c r="AAC3" s="38"/>
      <c r="AAD3" s="38"/>
      <c r="AAE3" s="38"/>
      <c r="AAF3" s="38"/>
      <c r="AAG3" s="38"/>
      <c r="AAH3" s="38"/>
      <c r="AAI3" s="38"/>
      <c r="AAJ3" s="38"/>
      <c r="AAK3" s="38"/>
      <c r="AAL3" s="38"/>
      <c r="AAM3" s="38"/>
      <c r="AAN3" s="38"/>
      <c r="AAO3" s="38"/>
      <c r="AAP3" s="38"/>
      <c r="AAQ3" s="38"/>
      <c r="AAR3" s="38"/>
      <c r="AAS3" s="38"/>
      <c r="AAT3" s="38"/>
      <c r="AAU3" s="38"/>
      <c r="AAV3" s="38"/>
      <c r="AAW3" s="38"/>
      <c r="AAX3" s="38"/>
      <c r="AAY3" s="38"/>
      <c r="AAZ3" s="38"/>
      <c r="ABA3" s="38"/>
      <c r="ABB3" s="38"/>
      <c r="ABC3" s="38"/>
      <c r="ABD3" s="38"/>
      <c r="ABE3" s="38"/>
      <c r="ABF3" s="38"/>
      <c r="ABG3" s="38"/>
      <c r="ABH3" s="38"/>
      <c r="ABI3" s="38"/>
      <c r="ABJ3" s="38"/>
      <c r="ABK3" s="38"/>
      <c r="ABL3" s="38"/>
      <c r="ABM3" s="38"/>
      <c r="ABN3" s="38"/>
      <c r="ABO3" s="38"/>
      <c r="ABP3" s="38"/>
      <c r="ABQ3" s="38"/>
      <c r="ABR3" s="38"/>
      <c r="ABS3" s="38"/>
      <c r="ABT3" s="38"/>
      <c r="ABU3" s="38"/>
      <c r="ABV3" s="38"/>
      <c r="ABW3" s="38"/>
      <c r="ABX3" s="38"/>
      <c r="ABY3" s="38"/>
      <c r="ABZ3" s="38"/>
      <c r="ACA3" s="38"/>
      <c r="ACB3" s="38"/>
      <c r="ACC3" s="38"/>
      <c r="ACD3" s="38"/>
      <c r="ACE3" s="38"/>
      <c r="ACF3" s="38"/>
      <c r="ACG3" s="38"/>
      <c r="ACH3" s="38"/>
      <c r="ACI3" s="38"/>
      <c r="ACJ3" s="38"/>
      <c r="ACK3" s="38"/>
      <c r="ACL3" s="38"/>
      <c r="ACM3" s="38"/>
      <c r="ACN3" s="38"/>
      <c r="ACO3" s="38"/>
      <c r="ACP3" s="38"/>
      <c r="ACQ3" s="38"/>
      <c r="ACR3" s="38"/>
      <c r="ACS3" s="38"/>
      <c r="ACT3" s="38"/>
      <c r="ACU3" s="38"/>
      <c r="ACV3" s="38"/>
      <c r="ACW3" s="38"/>
      <c r="ACX3" s="38"/>
      <c r="ACY3" s="38"/>
      <c r="ACZ3" s="38"/>
      <c r="ADA3" s="38"/>
      <c r="ADB3" s="38"/>
      <c r="ADC3" s="38"/>
      <c r="ADD3" s="38"/>
      <c r="ADE3" s="38"/>
      <c r="ADF3" s="38"/>
      <c r="ADG3" s="38"/>
      <c r="ADH3" s="38"/>
      <c r="ADI3" s="38"/>
      <c r="ADJ3" s="38"/>
      <c r="ADK3" s="38"/>
      <c r="ADL3" s="38"/>
      <c r="ADM3" s="38"/>
      <c r="ADN3" s="38"/>
      <c r="ADO3" s="38"/>
      <c r="ADP3" s="38"/>
      <c r="ADQ3" s="38"/>
      <c r="ADR3" s="38"/>
      <c r="ADS3" s="38"/>
      <c r="ADT3" s="38"/>
      <c r="ADU3" s="38"/>
      <c r="ADV3" s="38"/>
      <c r="ADW3" s="38"/>
      <c r="ADX3" s="38"/>
      <c r="ADY3" s="38"/>
      <c r="ADZ3" s="38"/>
      <c r="AEA3" s="38"/>
      <c r="AEB3" s="38"/>
      <c r="AEC3" s="38"/>
      <c r="AED3" s="38"/>
      <c r="AEE3" s="38"/>
      <c r="AEF3" s="38"/>
      <c r="AEG3" s="38"/>
      <c r="AEH3" s="38"/>
      <c r="AEI3" s="38"/>
      <c r="AEJ3" s="38"/>
      <c r="AEK3" s="38"/>
      <c r="AEL3" s="38"/>
      <c r="AEM3" s="38"/>
      <c r="AEN3" s="38"/>
      <c r="AEO3" s="38"/>
      <c r="AEP3" s="38"/>
      <c r="AEQ3" s="38"/>
      <c r="AER3" s="38"/>
      <c r="AES3" s="38"/>
      <c r="AET3" s="38"/>
      <c r="AEU3" s="38"/>
      <c r="AEV3" s="38"/>
      <c r="AEW3" s="38"/>
      <c r="AEX3" s="38"/>
      <c r="AEY3" s="38"/>
      <c r="AEZ3" s="38"/>
      <c r="AFA3" s="38"/>
      <c r="AFB3" s="38"/>
      <c r="AFC3" s="38"/>
      <c r="AFD3" s="38"/>
      <c r="AFE3" s="38"/>
      <c r="AFF3" s="38"/>
      <c r="AFG3" s="38"/>
      <c r="AFH3" s="38"/>
      <c r="AFI3" s="38"/>
      <c r="AFJ3" s="38"/>
      <c r="AFK3" s="38"/>
      <c r="AFL3" s="38"/>
      <c r="AFM3" s="38"/>
      <c r="AFN3" s="38"/>
      <c r="AFO3" s="38"/>
      <c r="AFP3" s="38"/>
      <c r="AFQ3" s="38"/>
      <c r="AFR3" s="38"/>
      <c r="AFS3" s="38"/>
      <c r="AFT3" s="38"/>
      <c r="AFU3" s="38"/>
      <c r="AFV3" s="38"/>
      <c r="AFW3" s="38"/>
      <c r="AFX3" s="38"/>
      <c r="AFY3" s="38"/>
      <c r="AFZ3" s="38"/>
      <c r="AGA3" s="38"/>
      <c r="AGB3" s="38"/>
      <c r="AGC3" s="38"/>
      <c r="AGD3" s="38"/>
      <c r="AGE3" s="38"/>
      <c r="AGF3" s="38"/>
      <c r="AGG3" s="38"/>
      <c r="AGH3" s="38"/>
      <c r="AGI3" s="38"/>
      <c r="AGJ3" s="38"/>
      <c r="AGK3" s="38"/>
      <c r="AGL3" s="38"/>
      <c r="AGM3" s="38"/>
      <c r="AGN3" s="38"/>
      <c r="AGO3" s="38"/>
      <c r="AGP3" s="38"/>
      <c r="AGQ3" s="38"/>
      <c r="AGR3" s="38"/>
      <c r="AGS3" s="38"/>
      <c r="AGT3" s="38"/>
      <c r="AGU3" s="38"/>
      <c r="AGV3" s="38"/>
      <c r="AGW3" s="38"/>
      <c r="AGX3" s="38"/>
      <c r="AGY3" s="38"/>
      <c r="AGZ3" s="38"/>
      <c r="AHA3" s="38"/>
      <c r="AHB3" s="38"/>
      <c r="AHC3" s="38"/>
      <c r="AHD3" s="38"/>
      <c r="AHE3" s="38"/>
      <c r="AHF3" s="38"/>
      <c r="AHG3" s="38"/>
      <c r="AHH3" s="38"/>
      <c r="AHI3" s="38"/>
      <c r="AHJ3" s="38"/>
      <c r="AHK3" s="38"/>
      <c r="AHL3" s="38"/>
      <c r="AHM3" s="38"/>
      <c r="AHN3" s="38"/>
      <c r="AHO3" s="38"/>
      <c r="AHP3" s="38"/>
      <c r="AHQ3" s="38"/>
      <c r="AHR3" s="38"/>
      <c r="AHS3" s="38"/>
      <c r="AHT3" s="38"/>
      <c r="AHU3" s="38"/>
      <c r="AHV3" s="38"/>
      <c r="AHW3" s="38"/>
      <c r="AHX3" s="38"/>
      <c r="AHY3" s="38"/>
      <c r="AHZ3" s="38"/>
      <c r="AIA3" s="38"/>
      <c r="AIB3" s="38"/>
      <c r="AIC3" s="38"/>
      <c r="AID3" s="38"/>
      <c r="AIE3" s="38"/>
      <c r="AIF3" s="38"/>
      <c r="AIG3" s="38"/>
      <c r="AIH3" s="38"/>
      <c r="AII3" s="38"/>
      <c r="AIJ3" s="38"/>
      <c r="AIK3" s="38"/>
      <c r="AIL3" s="38"/>
      <c r="AIM3" s="38"/>
      <c r="AIN3" s="38"/>
      <c r="AIO3" s="38"/>
      <c r="AIP3" s="38"/>
      <c r="AIQ3" s="38"/>
      <c r="AIR3" s="38"/>
      <c r="AIS3" s="38"/>
      <c r="AIT3" s="38"/>
      <c r="AIU3" s="38"/>
      <c r="AIV3" s="38"/>
      <c r="AIW3" s="38"/>
      <c r="AIX3" s="38"/>
      <c r="AIY3" s="38"/>
      <c r="AIZ3" s="38"/>
      <c r="AJA3" s="38"/>
      <c r="AJB3" s="38"/>
      <c r="AJC3" s="38"/>
      <c r="AJD3" s="38"/>
      <c r="AJE3" s="38"/>
      <c r="AJF3" s="38"/>
      <c r="AJG3" s="38"/>
      <c r="AJH3" s="38"/>
      <c r="AJI3" s="38"/>
      <c r="AJJ3" s="38"/>
      <c r="AJK3" s="38"/>
      <c r="AJL3" s="38"/>
      <c r="AJM3" s="38"/>
      <c r="AJN3" s="38"/>
      <c r="AJO3" s="38"/>
      <c r="AJP3" s="38"/>
      <c r="AJQ3" s="38"/>
      <c r="AJR3" s="38"/>
      <c r="AJS3" s="38"/>
      <c r="AJT3" s="38"/>
      <c r="AJU3" s="38"/>
      <c r="AJV3" s="38"/>
      <c r="AJW3" s="38"/>
      <c r="AJX3" s="38"/>
      <c r="AJY3" s="38"/>
      <c r="AJZ3" s="38"/>
      <c r="AKA3" s="38"/>
      <c r="AKB3" s="38"/>
      <c r="AKC3" s="38"/>
      <c r="AKD3" s="38"/>
      <c r="AKE3" s="38"/>
      <c r="AKF3" s="38"/>
      <c r="AKG3" s="38"/>
      <c r="AKH3" s="38"/>
      <c r="AKI3" s="38"/>
      <c r="AKJ3" s="38"/>
      <c r="AKK3" s="38"/>
      <c r="AKL3" s="38"/>
      <c r="AKM3" s="38"/>
      <c r="AKN3" s="38"/>
      <c r="AKO3" s="38"/>
      <c r="AKP3" s="38"/>
      <c r="AKQ3" s="38"/>
      <c r="AKR3" s="38"/>
      <c r="AKS3" s="38"/>
      <c r="AKT3" s="38"/>
      <c r="AKU3" s="38"/>
      <c r="AKV3" s="38"/>
      <c r="AKW3" s="38"/>
      <c r="AKX3" s="38"/>
      <c r="AKY3" s="38"/>
      <c r="AKZ3" s="38"/>
      <c r="ALA3" s="38"/>
      <c r="ALB3" s="38"/>
      <c r="ALC3" s="38"/>
      <c r="ALD3" s="38"/>
      <c r="ALE3" s="38"/>
      <c r="ALF3" s="38"/>
      <c r="ALG3" s="38"/>
      <c r="ALH3" s="38"/>
      <c r="ALI3" s="38"/>
      <c r="ALJ3" s="38"/>
      <c r="ALK3" s="38"/>
      <c r="ALL3" s="38"/>
      <c r="ALM3" s="38"/>
      <c r="ALN3" s="38"/>
      <c r="ALO3" s="38"/>
      <c r="ALP3" s="38"/>
      <c r="ALQ3" s="38"/>
      <c r="ALR3" s="38"/>
      <c r="ALS3" s="38"/>
      <c r="ALT3" s="38"/>
      <c r="ALU3" s="38"/>
      <c r="ALV3" s="38"/>
      <c r="ALW3" s="38"/>
      <c r="ALX3" s="38"/>
      <c r="ALY3" s="38"/>
      <c r="ALZ3" s="38"/>
      <c r="AMA3" s="38"/>
      <c r="AMB3" s="38"/>
      <c r="AMC3" s="38"/>
      <c r="AMD3" s="38"/>
      <c r="AME3" s="38"/>
      <c r="AMF3" s="38"/>
      <c r="AMG3" s="38"/>
      <c r="AMH3" s="38"/>
      <c r="AMI3" s="38"/>
      <c r="AMJ3" s="38"/>
      <c r="AMK3" s="38"/>
      <c r="AML3" s="38"/>
      <c r="AMM3" s="38"/>
      <c r="AMN3" s="38"/>
      <c r="AMO3" s="38"/>
      <c r="AMP3" s="38"/>
      <c r="AMQ3" s="38"/>
      <c r="AMR3" s="38"/>
      <c r="AMS3" s="38"/>
      <c r="AMT3" s="38"/>
      <c r="AMU3" s="38"/>
      <c r="AMV3" s="38"/>
      <c r="AMW3" s="38"/>
      <c r="AMX3" s="38"/>
      <c r="AMY3" s="38"/>
      <c r="AMZ3" s="38"/>
      <c r="ANA3" s="38"/>
      <c r="ANB3" s="38"/>
      <c r="ANC3" s="38"/>
      <c r="AND3" s="38"/>
      <c r="ANE3" s="38"/>
    </row>
    <row r="4" spans="1:1054" s="39" customFormat="1" ht="15" customHeight="1">
      <c r="A4" s="889"/>
      <c r="B4" s="889"/>
      <c r="C4" s="890"/>
      <c r="D4" s="890"/>
      <c r="E4" s="893"/>
      <c r="F4" s="883"/>
      <c r="G4" s="881"/>
      <c r="H4" s="897">
        <v>17.5</v>
      </c>
      <c r="I4" s="900">
        <f>'Frais déplacement'!D9</f>
        <v>0.4</v>
      </c>
      <c r="J4" s="881"/>
      <c r="K4" s="905"/>
      <c r="L4" s="128">
        <f>Structu</f>
        <v>0</v>
      </c>
      <c r="M4" s="883"/>
      <c r="N4" s="886"/>
      <c r="O4" s="903"/>
      <c r="P4" s="881"/>
      <c r="Q4" s="883"/>
      <c r="R4" s="886"/>
      <c r="S4" s="903"/>
      <c r="T4" s="881"/>
      <c r="U4" s="881"/>
      <c r="V4" s="873"/>
      <c r="W4" s="861"/>
      <c r="X4"/>
      <c r="Y4"/>
      <c r="Z4"/>
      <c r="AA4"/>
      <c r="AB4"/>
      <c r="AC4"/>
      <c r="AD4"/>
      <c r="AE4"/>
      <c r="AF4"/>
      <c r="AG4"/>
      <c r="AH4"/>
      <c r="AI4"/>
      <c r="AJ4"/>
      <c r="AK4"/>
      <c r="AL4"/>
      <c r="AM4"/>
      <c r="AN4"/>
      <c r="AO4"/>
      <c r="AP4"/>
      <c r="AQ4"/>
      <c r="AR4"/>
      <c r="AS4"/>
      <c r="AT4"/>
      <c r="AU4"/>
      <c r="AV4" s="41"/>
      <c r="AW4" s="41"/>
      <c r="AX4" s="41"/>
      <c r="AY4" s="41"/>
      <c r="AZ4" s="41"/>
      <c r="BA4" s="41"/>
      <c r="BB4" s="41"/>
      <c r="BC4" s="41"/>
      <c r="BD4" s="41"/>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row>
    <row r="5" spans="1:1054" s="39" customFormat="1" ht="15" customHeight="1">
      <c r="A5" s="889"/>
      <c r="B5" s="889"/>
      <c r="C5" s="890"/>
      <c r="D5" s="890"/>
      <c r="E5" s="893"/>
      <c r="F5" s="883"/>
      <c r="G5" s="881"/>
      <c r="H5" s="898"/>
      <c r="I5" s="901"/>
      <c r="J5" s="881"/>
      <c r="K5" s="905"/>
      <c r="L5" s="128">
        <f>Structv</f>
        <v>0</v>
      </c>
      <c r="M5" s="883"/>
      <c r="N5" s="886"/>
      <c r="O5" s="903"/>
      <c r="P5" s="881"/>
      <c r="Q5" s="883"/>
      <c r="R5" s="886"/>
      <c r="S5" s="903"/>
      <c r="T5" s="881"/>
      <c r="U5" s="881"/>
      <c r="V5" s="873"/>
      <c r="W5" s="861"/>
      <c r="X5"/>
      <c r="Y5"/>
      <c r="Z5"/>
      <c r="AA5"/>
      <c r="AB5"/>
      <c r="AC5"/>
      <c r="AD5"/>
      <c r="AE5"/>
      <c r="AF5"/>
      <c r="AG5"/>
      <c r="AH5"/>
      <c r="AI5"/>
      <c r="AJ5"/>
      <c r="AK5"/>
      <c r="AL5"/>
      <c r="AM5"/>
      <c r="AN5"/>
      <c r="AO5"/>
      <c r="AP5"/>
      <c r="AQ5"/>
      <c r="AR5"/>
      <c r="AS5"/>
      <c r="AT5"/>
      <c r="AU5"/>
      <c r="AV5" s="41"/>
      <c r="AW5" s="41"/>
      <c r="AX5" s="41"/>
      <c r="AY5" s="41"/>
      <c r="AZ5" s="41"/>
      <c r="BA5" s="41"/>
      <c r="BB5" s="41"/>
      <c r="BC5" s="41"/>
      <c r="BD5" s="41"/>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row>
    <row r="6" spans="1:1054" s="39" customFormat="1" ht="15" customHeight="1">
      <c r="A6" s="889"/>
      <c r="B6" s="889"/>
      <c r="C6" s="890"/>
      <c r="D6" s="890"/>
      <c r="E6" s="893"/>
      <c r="F6" s="883"/>
      <c r="G6" s="881"/>
      <c r="H6" s="898"/>
      <c r="I6" s="901"/>
      <c r="J6" s="881"/>
      <c r="K6" s="905"/>
      <c r="L6" s="128">
        <f>Structw</f>
        <v>0</v>
      </c>
      <c r="M6" s="883"/>
      <c r="N6" s="886"/>
      <c r="O6" s="903"/>
      <c r="P6" s="881"/>
      <c r="Q6" s="883"/>
      <c r="R6" s="886"/>
      <c r="S6" s="903"/>
      <c r="T6" s="881"/>
      <c r="U6" s="881"/>
      <c r="V6" s="873"/>
      <c r="W6" s="861"/>
      <c r="X6"/>
      <c r="Y6"/>
      <c r="Z6"/>
      <c r="AA6"/>
      <c r="AB6"/>
      <c r="AC6"/>
      <c r="AD6"/>
      <c r="AE6"/>
      <c r="AF6"/>
      <c r="AG6"/>
      <c r="AH6"/>
      <c r="AI6"/>
      <c r="AJ6"/>
      <c r="AK6"/>
      <c r="AL6"/>
      <c r="AM6"/>
      <c r="AN6"/>
      <c r="AO6"/>
      <c r="AP6"/>
      <c r="AQ6"/>
      <c r="AR6"/>
      <c r="AS6"/>
      <c r="AT6"/>
      <c r="AU6"/>
      <c r="AV6" s="41"/>
      <c r="AW6" s="41"/>
      <c r="AX6" s="41"/>
      <c r="AY6" s="41"/>
      <c r="AZ6" s="41"/>
      <c r="BA6" s="41"/>
      <c r="BB6" s="41"/>
      <c r="BC6" s="41"/>
      <c r="BD6" s="41"/>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38"/>
      <c r="OP6" s="38"/>
      <c r="OQ6" s="38"/>
      <c r="OR6" s="38"/>
      <c r="OS6" s="38"/>
      <c r="OT6" s="38"/>
      <c r="OU6" s="38"/>
      <c r="OV6" s="38"/>
      <c r="OW6" s="38"/>
      <c r="OX6" s="38"/>
      <c r="OY6" s="38"/>
      <c r="OZ6" s="38"/>
      <c r="PA6" s="38"/>
      <c r="PB6" s="38"/>
      <c r="PC6" s="38"/>
      <c r="PD6" s="38"/>
      <c r="PE6" s="38"/>
      <c r="PF6" s="38"/>
      <c r="PG6" s="38"/>
      <c r="PH6" s="38"/>
      <c r="PI6" s="38"/>
      <c r="PJ6" s="38"/>
      <c r="PK6" s="38"/>
      <c r="PL6" s="38"/>
      <c r="PM6" s="38"/>
      <c r="PN6" s="38"/>
      <c r="PO6" s="38"/>
      <c r="PP6" s="38"/>
      <c r="PQ6" s="38"/>
      <c r="PR6" s="38"/>
      <c r="PS6" s="38"/>
      <c r="PT6" s="38"/>
      <c r="PU6" s="38"/>
      <c r="PV6" s="38"/>
      <c r="PW6" s="38"/>
      <c r="PX6" s="38"/>
      <c r="PY6" s="38"/>
      <c r="PZ6" s="38"/>
      <c r="QA6" s="38"/>
      <c r="QB6" s="38"/>
      <c r="QC6" s="38"/>
      <c r="QD6" s="38"/>
      <c r="QE6" s="38"/>
      <c r="QF6" s="38"/>
      <c r="QG6" s="38"/>
      <c r="QH6" s="38"/>
      <c r="QI6" s="38"/>
      <c r="QJ6" s="38"/>
      <c r="QK6" s="38"/>
      <c r="QL6" s="38"/>
      <c r="QM6" s="38"/>
      <c r="QN6" s="38"/>
      <c r="QO6" s="38"/>
      <c r="QP6" s="38"/>
      <c r="QQ6" s="38"/>
      <c r="QR6" s="38"/>
      <c r="QS6" s="38"/>
      <c r="QT6" s="38"/>
      <c r="QU6" s="38"/>
      <c r="QV6" s="38"/>
      <c r="QW6" s="38"/>
      <c r="QX6" s="38"/>
      <c r="QY6" s="38"/>
      <c r="QZ6" s="38"/>
      <c r="RA6" s="38"/>
      <c r="RB6" s="38"/>
      <c r="RC6" s="38"/>
      <c r="RD6" s="38"/>
      <c r="RE6" s="38"/>
      <c r="RF6" s="38"/>
      <c r="RG6" s="38"/>
      <c r="RH6" s="38"/>
      <c r="RI6" s="38"/>
      <c r="RJ6" s="38"/>
      <c r="RK6" s="38"/>
      <c r="RL6" s="38"/>
      <c r="RM6" s="38"/>
      <c r="RN6" s="38"/>
      <c r="RO6" s="38"/>
      <c r="RP6" s="38"/>
      <c r="RQ6" s="38"/>
      <c r="RR6" s="38"/>
      <c r="RS6" s="38"/>
      <c r="RT6" s="38"/>
      <c r="RU6" s="38"/>
      <c r="RV6" s="38"/>
      <c r="RW6" s="38"/>
      <c r="RX6" s="38"/>
      <c r="RY6" s="38"/>
      <c r="RZ6" s="38"/>
      <c r="SA6" s="38"/>
      <c r="SB6" s="38"/>
      <c r="SC6" s="38"/>
      <c r="SD6" s="38"/>
      <c r="SE6" s="38"/>
      <c r="SF6" s="38"/>
      <c r="SG6" s="38"/>
      <c r="SH6" s="38"/>
      <c r="SI6" s="38"/>
      <c r="SJ6" s="38"/>
      <c r="SK6" s="38"/>
      <c r="SL6" s="38"/>
      <c r="SM6" s="38"/>
      <c r="SN6" s="38"/>
      <c r="SO6" s="38"/>
      <c r="SP6" s="38"/>
      <c r="SQ6" s="38"/>
      <c r="SR6" s="38"/>
      <c r="SS6" s="38"/>
      <c r="ST6" s="38"/>
      <c r="SU6" s="38"/>
      <c r="SV6" s="38"/>
      <c r="SW6" s="38"/>
      <c r="SX6" s="38"/>
      <c r="SY6" s="38"/>
      <c r="SZ6" s="38"/>
      <c r="TA6" s="38"/>
      <c r="TB6" s="38"/>
      <c r="TC6" s="38"/>
      <c r="TD6" s="38"/>
      <c r="TE6" s="38"/>
      <c r="TF6" s="38"/>
      <c r="TG6" s="38"/>
      <c r="TH6" s="38"/>
      <c r="TI6" s="38"/>
      <c r="TJ6" s="38"/>
      <c r="TK6" s="38"/>
      <c r="TL6" s="38"/>
      <c r="TM6" s="38"/>
      <c r="TN6" s="38"/>
      <c r="TO6" s="38"/>
      <c r="TP6" s="38"/>
      <c r="TQ6" s="38"/>
      <c r="TR6" s="38"/>
      <c r="TS6" s="38"/>
      <c r="TT6" s="38"/>
      <c r="TU6" s="38"/>
      <c r="TV6" s="38"/>
      <c r="TW6" s="38"/>
      <c r="TX6" s="38"/>
      <c r="TY6" s="38"/>
      <c r="TZ6" s="38"/>
      <c r="UA6" s="38"/>
      <c r="UB6" s="38"/>
      <c r="UC6" s="38"/>
      <c r="UD6" s="38"/>
      <c r="UE6" s="38"/>
      <c r="UF6" s="38"/>
      <c r="UG6" s="38"/>
      <c r="UH6" s="38"/>
      <c r="UI6" s="38"/>
      <c r="UJ6" s="38"/>
      <c r="UK6" s="38"/>
      <c r="UL6" s="38"/>
      <c r="UM6" s="38"/>
      <c r="UN6" s="38"/>
      <c r="UO6" s="38"/>
      <c r="UP6" s="38"/>
      <c r="UQ6" s="38"/>
      <c r="UR6" s="38"/>
      <c r="US6" s="38"/>
      <c r="UT6" s="38"/>
      <c r="UU6" s="38"/>
      <c r="UV6" s="38"/>
      <c r="UW6" s="38"/>
      <c r="UX6" s="38"/>
      <c r="UY6" s="38"/>
      <c r="UZ6" s="38"/>
      <c r="VA6" s="38"/>
      <c r="VB6" s="38"/>
      <c r="VC6" s="38"/>
      <c r="VD6" s="38"/>
      <c r="VE6" s="38"/>
      <c r="VF6" s="38"/>
      <c r="VG6" s="38"/>
      <c r="VH6" s="38"/>
      <c r="VI6" s="38"/>
      <c r="VJ6" s="38"/>
      <c r="VK6" s="38"/>
      <c r="VL6" s="38"/>
      <c r="VM6" s="38"/>
      <c r="VN6" s="38"/>
      <c r="VO6" s="38"/>
      <c r="VP6" s="38"/>
      <c r="VQ6" s="38"/>
      <c r="VR6" s="38"/>
      <c r="VS6" s="38"/>
      <c r="VT6" s="38"/>
      <c r="VU6" s="38"/>
      <c r="VV6" s="38"/>
      <c r="VW6" s="38"/>
      <c r="VX6" s="38"/>
      <c r="VY6" s="38"/>
      <c r="VZ6" s="38"/>
      <c r="WA6" s="38"/>
      <c r="WB6" s="38"/>
      <c r="WC6" s="38"/>
      <c r="WD6" s="38"/>
      <c r="WE6" s="38"/>
      <c r="WF6" s="38"/>
      <c r="WG6" s="38"/>
      <c r="WH6" s="38"/>
      <c r="WI6" s="38"/>
      <c r="WJ6" s="38"/>
      <c r="WK6" s="38"/>
      <c r="WL6" s="38"/>
      <c r="WM6" s="38"/>
      <c r="WN6" s="38"/>
      <c r="WO6" s="38"/>
      <c r="WP6" s="38"/>
      <c r="WQ6" s="38"/>
      <c r="WR6" s="38"/>
      <c r="WS6" s="38"/>
      <c r="WT6" s="38"/>
      <c r="WU6" s="38"/>
      <c r="WV6" s="38"/>
      <c r="WW6" s="38"/>
      <c r="WX6" s="38"/>
      <c r="WY6" s="38"/>
      <c r="WZ6" s="38"/>
      <c r="XA6" s="38"/>
      <c r="XB6" s="38"/>
      <c r="XC6" s="38"/>
      <c r="XD6" s="38"/>
      <c r="XE6" s="38"/>
      <c r="XF6" s="38"/>
      <c r="XG6" s="38"/>
      <c r="XH6" s="38"/>
      <c r="XI6" s="38"/>
      <c r="XJ6" s="38"/>
      <c r="XK6" s="38"/>
      <c r="XL6" s="38"/>
      <c r="XM6" s="38"/>
      <c r="XN6" s="38"/>
      <c r="XO6" s="38"/>
      <c r="XP6" s="38"/>
      <c r="XQ6" s="38"/>
      <c r="XR6" s="38"/>
      <c r="XS6" s="38"/>
      <c r="XT6" s="38"/>
      <c r="XU6" s="38"/>
      <c r="XV6" s="38"/>
      <c r="XW6" s="38"/>
      <c r="XX6" s="38"/>
      <c r="XY6" s="38"/>
      <c r="XZ6" s="38"/>
      <c r="YA6" s="38"/>
      <c r="YB6" s="38"/>
      <c r="YC6" s="38"/>
      <c r="YD6" s="38"/>
      <c r="YE6" s="38"/>
      <c r="YF6" s="38"/>
      <c r="YG6" s="38"/>
      <c r="YH6" s="38"/>
      <c r="YI6" s="38"/>
      <c r="YJ6" s="38"/>
      <c r="YK6" s="38"/>
      <c r="YL6" s="38"/>
      <c r="YM6" s="38"/>
      <c r="YN6" s="38"/>
      <c r="YO6" s="38"/>
      <c r="YP6" s="38"/>
      <c r="YQ6" s="38"/>
      <c r="YR6" s="38"/>
      <c r="YS6" s="38"/>
      <c r="YT6" s="38"/>
      <c r="YU6" s="38"/>
      <c r="YV6" s="38"/>
      <c r="YW6" s="38"/>
      <c r="YX6" s="38"/>
      <c r="YY6" s="38"/>
      <c r="YZ6" s="38"/>
      <c r="ZA6" s="38"/>
      <c r="ZB6" s="38"/>
      <c r="ZC6" s="38"/>
      <c r="ZD6" s="38"/>
      <c r="ZE6" s="38"/>
      <c r="ZF6" s="38"/>
      <c r="ZG6" s="38"/>
      <c r="ZH6" s="38"/>
      <c r="ZI6" s="38"/>
      <c r="ZJ6" s="38"/>
      <c r="ZK6" s="38"/>
      <c r="ZL6" s="38"/>
      <c r="ZM6" s="38"/>
      <c r="ZN6" s="38"/>
      <c r="ZO6" s="38"/>
      <c r="ZP6" s="38"/>
      <c r="ZQ6" s="38"/>
      <c r="ZR6" s="38"/>
      <c r="ZS6" s="38"/>
      <c r="ZT6" s="38"/>
      <c r="ZU6" s="38"/>
      <c r="ZV6" s="38"/>
      <c r="ZW6" s="38"/>
      <c r="ZX6" s="38"/>
      <c r="ZY6" s="38"/>
      <c r="ZZ6" s="38"/>
      <c r="AAA6" s="38"/>
      <c r="AAB6" s="38"/>
      <c r="AAC6" s="38"/>
      <c r="AAD6" s="38"/>
      <c r="AAE6" s="38"/>
      <c r="AAF6" s="38"/>
      <c r="AAG6" s="38"/>
      <c r="AAH6" s="38"/>
      <c r="AAI6" s="38"/>
      <c r="AAJ6" s="38"/>
      <c r="AAK6" s="38"/>
      <c r="AAL6" s="38"/>
      <c r="AAM6" s="38"/>
      <c r="AAN6" s="38"/>
      <c r="AAO6" s="38"/>
      <c r="AAP6" s="38"/>
      <c r="AAQ6" s="38"/>
      <c r="AAR6" s="38"/>
      <c r="AAS6" s="38"/>
      <c r="AAT6" s="38"/>
      <c r="AAU6" s="38"/>
      <c r="AAV6" s="38"/>
      <c r="AAW6" s="38"/>
      <c r="AAX6" s="38"/>
      <c r="AAY6" s="38"/>
      <c r="AAZ6" s="38"/>
      <c r="ABA6" s="38"/>
      <c r="ABB6" s="38"/>
      <c r="ABC6" s="38"/>
      <c r="ABD6" s="38"/>
      <c r="ABE6" s="38"/>
      <c r="ABF6" s="38"/>
      <c r="ABG6" s="38"/>
      <c r="ABH6" s="38"/>
      <c r="ABI6" s="38"/>
      <c r="ABJ6" s="38"/>
      <c r="ABK6" s="38"/>
      <c r="ABL6" s="38"/>
      <c r="ABM6" s="38"/>
      <c r="ABN6" s="38"/>
      <c r="ABO6" s="38"/>
      <c r="ABP6" s="38"/>
      <c r="ABQ6" s="38"/>
      <c r="ABR6" s="38"/>
      <c r="ABS6" s="38"/>
      <c r="ABT6" s="38"/>
      <c r="ABU6" s="38"/>
      <c r="ABV6" s="38"/>
      <c r="ABW6" s="38"/>
      <c r="ABX6" s="38"/>
      <c r="ABY6" s="38"/>
      <c r="ABZ6" s="38"/>
      <c r="ACA6" s="38"/>
      <c r="ACB6" s="38"/>
      <c r="ACC6" s="38"/>
      <c r="ACD6" s="38"/>
      <c r="ACE6" s="38"/>
      <c r="ACF6" s="38"/>
      <c r="ACG6" s="38"/>
      <c r="ACH6" s="38"/>
      <c r="ACI6" s="38"/>
      <c r="ACJ6" s="38"/>
      <c r="ACK6" s="38"/>
      <c r="ACL6" s="38"/>
      <c r="ACM6" s="38"/>
      <c r="ACN6" s="38"/>
      <c r="ACO6" s="38"/>
      <c r="ACP6" s="38"/>
      <c r="ACQ6" s="38"/>
      <c r="ACR6" s="38"/>
      <c r="ACS6" s="38"/>
      <c r="ACT6" s="38"/>
      <c r="ACU6" s="38"/>
      <c r="ACV6" s="38"/>
      <c r="ACW6" s="38"/>
      <c r="ACX6" s="38"/>
      <c r="ACY6" s="38"/>
      <c r="ACZ6" s="38"/>
      <c r="ADA6" s="38"/>
      <c r="ADB6" s="38"/>
      <c r="ADC6" s="38"/>
      <c r="ADD6" s="38"/>
      <c r="ADE6" s="38"/>
      <c r="ADF6" s="38"/>
      <c r="ADG6" s="38"/>
      <c r="ADH6" s="38"/>
      <c r="ADI6" s="38"/>
      <c r="ADJ6" s="38"/>
      <c r="ADK6" s="38"/>
      <c r="ADL6" s="38"/>
      <c r="ADM6" s="38"/>
      <c r="ADN6" s="38"/>
      <c r="ADO6" s="38"/>
      <c r="ADP6" s="38"/>
      <c r="ADQ6" s="38"/>
      <c r="ADR6" s="38"/>
      <c r="ADS6" s="38"/>
      <c r="ADT6" s="38"/>
      <c r="ADU6" s="38"/>
      <c r="ADV6" s="38"/>
      <c r="ADW6" s="38"/>
      <c r="ADX6" s="38"/>
      <c r="ADY6" s="38"/>
      <c r="ADZ6" s="38"/>
      <c r="AEA6" s="38"/>
      <c r="AEB6" s="38"/>
      <c r="AEC6" s="38"/>
      <c r="AED6" s="38"/>
      <c r="AEE6" s="38"/>
      <c r="AEF6" s="38"/>
      <c r="AEG6" s="38"/>
      <c r="AEH6" s="38"/>
      <c r="AEI6" s="38"/>
      <c r="AEJ6" s="38"/>
      <c r="AEK6" s="38"/>
      <c r="AEL6" s="38"/>
      <c r="AEM6" s="38"/>
      <c r="AEN6" s="38"/>
      <c r="AEO6" s="38"/>
      <c r="AEP6" s="38"/>
      <c r="AEQ6" s="38"/>
      <c r="AER6" s="38"/>
      <c r="AES6" s="38"/>
      <c r="AET6" s="38"/>
      <c r="AEU6" s="38"/>
      <c r="AEV6" s="38"/>
      <c r="AEW6" s="38"/>
      <c r="AEX6" s="38"/>
      <c r="AEY6" s="38"/>
      <c r="AEZ6" s="38"/>
      <c r="AFA6" s="38"/>
      <c r="AFB6" s="38"/>
      <c r="AFC6" s="38"/>
      <c r="AFD6" s="38"/>
      <c r="AFE6" s="38"/>
      <c r="AFF6" s="38"/>
      <c r="AFG6" s="38"/>
      <c r="AFH6" s="38"/>
      <c r="AFI6" s="38"/>
      <c r="AFJ6" s="38"/>
      <c r="AFK6" s="38"/>
      <c r="AFL6" s="38"/>
      <c r="AFM6" s="38"/>
      <c r="AFN6" s="38"/>
      <c r="AFO6" s="38"/>
      <c r="AFP6" s="38"/>
      <c r="AFQ6" s="38"/>
      <c r="AFR6" s="38"/>
      <c r="AFS6" s="38"/>
      <c r="AFT6" s="38"/>
      <c r="AFU6" s="38"/>
      <c r="AFV6" s="38"/>
      <c r="AFW6" s="38"/>
      <c r="AFX6" s="38"/>
      <c r="AFY6" s="38"/>
      <c r="AFZ6" s="38"/>
      <c r="AGA6" s="38"/>
      <c r="AGB6" s="38"/>
      <c r="AGC6" s="38"/>
      <c r="AGD6" s="38"/>
      <c r="AGE6" s="38"/>
      <c r="AGF6" s="38"/>
      <c r="AGG6" s="38"/>
      <c r="AGH6" s="38"/>
      <c r="AGI6" s="38"/>
      <c r="AGJ6" s="38"/>
      <c r="AGK6" s="38"/>
      <c r="AGL6" s="38"/>
      <c r="AGM6" s="38"/>
      <c r="AGN6" s="38"/>
      <c r="AGO6" s="38"/>
      <c r="AGP6" s="38"/>
      <c r="AGQ6" s="38"/>
      <c r="AGR6" s="38"/>
      <c r="AGS6" s="38"/>
      <c r="AGT6" s="38"/>
      <c r="AGU6" s="38"/>
      <c r="AGV6" s="38"/>
      <c r="AGW6" s="38"/>
      <c r="AGX6" s="38"/>
      <c r="AGY6" s="38"/>
      <c r="AGZ6" s="38"/>
      <c r="AHA6" s="38"/>
      <c r="AHB6" s="38"/>
      <c r="AHC6" s="38"/>
      <c r="AHD6" s="38"/>
      <c r="AHE6" s="38"/>
      <c r="AHF6" s="38"/>
      <c r="AHG6" s="38"/>
      <c r="AHH6" s="38"/>
      <c r="AHI6" s="38"/>
      <c r="AHJ6" s="38"/>
      <c r="AHK6" s="38"/>
      <c r="AHL6" s="38"/>
      <c r="AHM6" s="38"/>
      <c r="AHN6" s="38"/>
      <c r="AHO6" s="38"/>
      <c r="AHP6" s="38"/>
      <c r="AHQ6" s="38"/>
      <c r="AHR6" s="38"/>
      <c r="AHS6" s="38"/>
      <c r="AHT6" s="38"/>
      <c r="AHU6" s="38"/>
      <c r="AHV6" s="38"/>
      <c r="AHW6" s="38"/>
      <c r="AHX6" s="38"/>
      <c r="AHY6" s="38"/>
      <c r="AHZ6" s="38"/>
      <c r="AIA6" s="38"/>
      <c r="AIB6" s="38"/>
      <c r="AIC6" s="38"/>
      <c r="AID6" s="38"/>
      <c r="AIE6" s="38"/>
      <c r="AIF6" s="38"/>
      <c r="AIG6" s="38"/>
      <c r="AIH6" s="38"/>
      <c r="AII6" s="38"/>
      <c r="AIJ6" s="38"/>
      <c r="AIK6" s="38"/>
      <c r="AIL6" s="38"/>
      <c r="AIM6" s="38"/>
      <c r="AIN6" s="38"/>
      <c r="AIO6" s="38"/>
      <c r="AIP6" s="38"/>
      <c r="AIQ6" s="38"/>
      <c r="AIR6" s="38"/>
      <c r="AIS6" s="38"/>
      <c r="AIT6" s="38"/>
      <c r="AIU6" s="38"/>
      <c r="AIV6" s="38"/>
      <c r="AIW6" s="38"/>
      <c r="AIX6" s="38"/>
      <c r="AIY6" s="38"/>
      <c r="AIZ6" s="38"/>
      <c r="AJA6" s="38"/>
      <c r="AJB6" s="38"/>
      <c r="AJC6" s="38"/>
      <c r="AJD6" s="38"/>
      <c r="AJE6" s="38"/>
      <c r="AJF6" s="38"/>
      <c r="AJG6" s="38"/>
      <c r="AJH6" s="38"/>
      <c r="AJI6" s="38"/>
      <c r="AJJ6" s="38"/>
      <c r="AJK6" s="38"/>
      <c r="AJL6" s="38"/>
      <c r="AJM6" s="38"/>
      <c r="AJN6" s="38"/>
      <c r="AJO6" s="38"/>
      <c r="AJP6" s="38"/>
      <c r="AJQ6" s="38"/>
      <c r="AJR6" s="38"/>
      <c r="AJS6" s="38"/>
      <c r="AJT6" s="38"/>
      <c r="AJU6" s="38"/>
      <c r="AJV6" s="38"/>
      <c r="AJW6" s="38"/>
      <c r="AJX6" s="38"/>
      <c r="AJY6" s="38"/>
      <c r="AJZ6" s="38"/>
      <c r="AKA6" s="38"/>
      <c r="AKB6" s="38"/>
      <c r="AKC6" s="38"/>
      <c r="AKD6" s="38"/>
      <c r="AKE6" s="38"/>
      <c r="AKF6" s="38"/>
      <c r="AKG6" s="38"/>
      <c r="AKH6" s="38"/>
      <c r="AKI6" s="38"/>
      <c r="AKJ6" s="38"/>
      <c r="AKK6" s="38"/>
      <c r="AKL6" s="38"/>
      <c r="AKM6" s="38"/>
      <c r="AKN6" s="38"/>
      <c r="AKO6" s="38"/>
      <c r="AKP6" s="38"/>
      <c r="AKQ6" s="38"/>
      <c r="AKR6" s="38"/>
      <c r="AKS6" s="38"/>
      <c r="AKT6" s="38"/>
      <c r="AKU6" s="38"/>
      <c r="AKV6" s="38"/>
      <c r="AKW6" s="38"/>
      <c r="AKX6" s="38"/>
      <c r="AKY6" s="38"/>
      <c r="AKZ6" s="38"/>
      <c r="ALA6" s="38"/>
      <c r="ALB6" s="38"/>
      <c r="ALC6" s="38"/>
      <c r="ALD6" s="38"/>
      <c r="ALE6" s="38"/>
      <c r="ALF6" s="38"/>
      <c r="ALG6" s="38"/>
      <c r="ALH6" s="38"/>
      <c r="ALI6" s="38"/>
      <c r="ALJ6" s="38"/>
      <c r="ALK6" s="38"/>
      <c r="ALL6" s="38"/>
      <c r="ALM6" s="38"/>
      <c r="ALN6" s="38"/>
      <c r="ALO6" s="38"/>
      <c r="ALP6" s="38"/>
      <c r="ALQ6" s="38"/>
      <c r="ALR6" s="38"/>
      <c r="ALS6" s="38"/>
      <c r="ALT6" s="38"/>
      <c r="ALU6" s="38"/>
      <c r="ALV6" s="38"/>
      <c r="ALW6" s="38"/>
      <c r="ALX6" s="38"/>
      <c r="ALY6" s="38"/>
      <c r="ALZ6" s="38"/>
      <c r="AMA6" s="38"/>
      <c r="AMB6" s="38"/>
      <c r="AMC6" s="38"/>
      <c r="AMD6" s="38"/>
      <c r="AME6" s="38"/>
      <c r="AMF6" s="38"/>
      <c r="AMG6" s="38"/>
      <c r="AMH6" s="38"/>
      <c r="AMI6" s="38"/>
      <c r="AMJ6" s="38"/>
      <c r="AMK6" s="38"/>
      <c r="AML6" s="38"/>
      <c r="AMM6" s="38"/>
      <c r="AMN6" s="38"/>
      <c r="AMO6" s="38"/>
      <c r="AMP6" s="38"/>
      <c r="AMQ6" s="38"/>
      <c r="AMR6" s="38"/>
      <c r="AMS6" s="38"/>
      <c r="AMT6" s="38"/>
      <c r="AMU6" s="38"/>
      <c r="AMV6" s="38"/>
      <c r="AMW6" s="38"/>
      <c r="AMX6" s="38"/>
      <c r="AMY6" s="38"/>
      <c r="AMZ6" s="38"/>
      <c r="ANA6" s="38"/>
      <c r="ANB6" s="38"/>
      <c r="ANC6" s="38"/>
      <c r="AND6" s="38"/>
      <c r="ANE6" s="38"/>
    </row>
    <row r="7" spans="1:1054" s="39" customFormat="1" ht="15" customHeight="1">
      <c r="A7" s="889"/>
      <c r="B7" s="889"/>
      <c r="C7" s="890"/>
      <c r="D7" s="890"/>
      <c r="E7" s="893"/>
      <c r="F7" s="883"/>
      <c r="G7" s="881"/>
      <c r="H7" s="898"/>
      <c r="I7" s="901"/>
      <c r="J7" s="881"/>
      <c r="K7" s="905"/>
      <c r="L7" s="128">
        <f>Structx</f>
        <v>0</v>
      </c>
      <c r="M7" s="883"/>
      <c r="N7" s="886"/>
      <c r="O7" s="903"/>
      <c r="P7" s="881"/>
      <c r="Q7" s="883"/>
      <c r="R7" s="886"/>
      <c r="S7" s="903"/>
      <c r="T7" s="881"/>
      <c r="U7" s="881"/>
      <c r="V7" s="873"/>
      <c r="W7" s="861"/>
      <c r="X7"/>
      <c r="Y7"/>
      <c r="Z7"/>
      <c r="AA7"/>
      <c r="AB7"/>
      <c r="AC7"/>
      <c r="AD7"/>
      <c r="AE7"/>
      <c r="AF7"/>
      <c r="AG7"/>
      <c r="AH7"/>
      <c r="AI7"/>
      <c r="AJ7"/>
      <c r="AK7"/>
      <c r="AL7"/>
      <c r="AM7"/>
      <c r="AN7"/>
      <c r="AO7"/>
      <c r="AP7"/>
      <c r="AQ7"/>
      <c r="AR7"/>
      <c r="AS7"/>
      <c r="AT7"/>
      <c r="AU7"/>
      <c r="AV7" s="41"/>
      <c r="AW7" s="41"/>
      <c r="AX7" s="41"/>
      <c r="AY7" s="41"/>
      <c r="AZ7" s="41"/>
      <c r="BA7" s="41"/>
      <c r="BB7" s="41"/>
      <c r="BC7" s="41"/>
      <c r="BD7" s="41"/>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row>
    <row r="8" spans="1:1054" s="39" customFormat="1" ht="15" customHeight="1">
      <c r="A8" s="889"/>
      <c r="B8" s="889"/>
      <c r="C8" s="890"/>
      <c r="D8" s="890"/>
      <c r="E8" s="893"/>
      <c r="F8" s="883"/>
      <c r="G8" s="881"/>
      <c r="H8" s="898"/>
      <c r="I8" s="901"/>
      <c r="J8" s="881"/>
      <c r="K8" s="905"/>
      <c r="L8" s="128">
        <f>Structy</f>
        <v>0</v>
      </c>
      <c r="M8" s="883"/>
      <c r="N8" s="886"/>
      <c r="O8" s="903"/>
      <c r="P8" s="881"/>
      <c r="Q8" s="883"/>
      <c r="R8" s="886"/>
      <c r="S8" s="903"/>
      <c r="T8" s="881"/>
      <c r="U8" s="881"/>
      <c r="V8" s="873"/>
      <c r="W8" s="861"/>
      <c r="X8"/>
      <c r="Y8"/>
      <c r="Z8"/>
      <c r="AA8"/>
      <c r="AB8"/>
      <c r="AC8"/>
      <c r="AD8"/>
      <c r="AE8"/>
      <c r="AF8"/>
      <c r="AG8"/>
      <c r="AH8"/>
      <c r="AI8"/>
      <c r="AJ8"/>
      <c r="AK8"/>
      <c r="AL8"/>
      <c r="AM8"/>
      <c r="AN8"/>
      <c r="AO8"/>
      <c r="AP8"/>
      <c r="AQ8"/>
      <c r="AR8"/>
      <c r="AS8"/>
      <c r="AT8"/>
      <c r="AU8"/>
      <c r="AV8" s="41"/>
      <c r="AW8" s="41"/>
      <c r="AX8" s="41"/>
      <c r="AY8" s="41"/>
      <c r="AZ8" s="41"/>
      <c r="BA8" s="41"/>
      <c r="BB8" s="41"/>
      <c r="BC8" s="41"/>
      <c r="BD8" s="41"/>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c r="IX8" s="38"/>
      <c r="IY8" s="38"/>
      <c r="IZ8" s="38"/>
      <c r="JA8" s="38"/>
      <c r="JB8" s="38"/>
      <c r="JC8" s="38"/>
      <c r="JD8" s="38"/>
      <c r="JE8" s="38"/>
      <c r="JF8" s="38"/>
      <c r="JG8" s="38"/>
      <c r="JH8" s="38"/>
      <c r="JI8" s="38"/>
      <c r="JJ8" s="38"/>
      <c r="JK8" s="38"/>
      <c r="JL8" s="38"/>
      <c r="JM8" s="38"/>
      <c r="JN8" s="38"/>
      <c r="JO8" s="38"/>
      <c r="JP8" s="38"/>
      <c r="JQ8" s="38"/>
      <c r="JR8" s="38"/>
      <c r="JS8" s="38"/>
      <c r="JT8" s="38"/>
      <c r="JU8" s="38"/>
      <c r="JV8" s="38"/>
      <c r="JW8" s="38"/>
      <c r="JX8" s="38"/>
      <c r="JY8" s="38"/>
      <c r="JZ8" s="38"/>
      <c r="KA8" s="38"/>
      <c r="KB8" s="38"/>
      <c r="KC8" s="38"/>
      <c r="KD8" s="38"/>
      <c r="KE8" s="38"/>
      <c r="KF8" s="38"/>
      <c r="KG8" s="38"/>
      <c r="KH8" s="38"/>
      <c r="KI8" s="38"/>
      <c r="KJ8" s="38"/>
      <c r="KK8" s="38"/>
      <c r="KL8" s="38"/>
      <c r="KM8" s="38"/>
      <c r="KN8" s="38"/>
      <c r="KO8" s="38"/>
      <c r="KP8" s="38"/>
      <c r="KQ8" s="38"/>
      <c r="KR8" s="38"/>
      <c r="KS8" s="38"/>
      <c r="KT8" s="38"/>
      <c r="KU8" s="38"/>
      <c r="KV8" s="38"/>
      <c r="KW8" s="38"/>
      <c r="KX8" s="38"/>
      <c r="KY8" s="38"/>
      <c r="KZ8" s="38"/>
      <c r="LA8" s="38"/>
      <c r="LB8" s="38"/>
      <c r="LC8" s="38"/>
      <c r="LD8" s="38"/>
      <c r="LE8" s="38"/>
      <c r="LF8" s="38"/>
      <c r="LG8" s="38"/>
      <c r="LH8" s="38"/>
      <c r="LI8" s="38"/>
      <c r="LJ8" s="38"/>
      <c r="LK8" s="38"/>
      <c r="LL8" s="38"/>
      <c r="LM8" s="38"/>
      <c r="LN8" s="38"/>
      <c r="LO8" s="38"/>
      <c r="LP8" s="38"/>
      <c r="LQ8" s="38"/>
      <c r="LR8" s="38"/>
      <c r="LS8" s="38"/>
      <c r="LT8" s="38"/>
      <c r="LU8" s="38"/>
      <c r="LV8" s="38"/>
      <c r="LW8" s="38"/>
      <c r="LX8" s="38"/>
      <c r="LY8" s="38"/>
      <c r="LZ8" s="38"/>
      <c r="MA8" s="38"/>
      <c r="MB8" s="38"/>
      <c r="MC8" s="38"/>
      <c r="MD8" s="38"/>
      <c r="ME8" s="38"/>
      <c r="MF8" s="38"/>
      <c r="MG8" s="38"/>
      <c r="MH8" s="38"/>
      <c r="MI8" s="38"/>
      <c r="MJ8" s="38"/>
      <c r="MK8" s="38"/>
      <c r="ML8" s="38"/>
      <c r="MM8" s="38"/>
      <c r="MN8" s="38"/>
      <c r="MO8" s="38"/>
      <c r="MP8" s="38"/>
      <c r="MQ8" s="38"/>
      <c r="MR8" s="38"/>
      <c r="MS8" s="38"/>
      <c r="MT8" s="38"/>
      <c r="MU8" s="38"/>
      <c r="MV8" s="38"/>
      <c r="MW8" s="38"/>
      <c r="MX8" s="38"/>
      <c r="MY8" s="38"/>
      <c r="MZ8" s="38"/>
      <c r="NA8" s="38"/>
      <c r="NB8" s="38"/>
      <c r="NC8" s="38"/>
      <c r="ND8" s="38"/>
      <c r="NE8" s="38"/>
      <c r="NF8" s="38"/>
      <c r="NG8" s="38"/>
      <c r="NH8" s="38"/>
      <c r="NI8" s="38"/>
      <c r="NJ8" s="38"/>
      <c r="NK8" s="38"/>
      <c r="NL8" s="38"/>
      <c r="NM8" s="38"/>
      <c r="NN8" s="38"/>
      <c r="NO8" s="38"/>
      <c r="NP8" s="38"/>
      <c r="NQ8" s="38"/>
      <c r="NR8" s="38"/>
      <c r="NS8" s="38"/>
      <c r="NT8" s="38"/>
      <c r="NU8" s="38"/>
      <c r="NV8" s="38"/>
      <c r="NW8" s="38"/>
      <c r="NX8" s="38"/>
      <c r="NY8" s="38"/>
      <c r="NZ8" s="38"/>
      <c r="OA8" s="38"/>
      <c r="OB8" s="38"/>
      <c r="OC8" s="38"/>
      <c r="OD8" s="38"/>
      <c r="OE8" s="38"/>
      <c r="OF8" s="38"/>
      <c r="OG8" s="38"/>
      <c r="OH8" s="38"/>
      <c r="OI8" s="38"/>
      <c r="OJ8" s="38"/>
      <c r="OK8" s="38"/>
      <c r="OL8" s="38"/>
      <c r="OM8" s="38"/>
      <c r="ON8" s="38"/>
      <c r="OO8" s="38"/>
      <c r="OP8" s="38"/>
      <c r="OQ8" s="38"/>
      <c r="OR8" s="38"/>
      <c r="OS8" s="38"/>
      <c r="OT8" s="38"/>
      <c r="OU8" s="38"/>
      <c r="OV8" s="38"/>
      <c r="OW8" s="38"/>
      <c r="OX8" s="38"/>
      <c r="OY8" s="38"/>
      <c r="OZ8" s="38"/>
      <c r="PA8" s="38"/>
      <c r="PB8" s="38"/>
      <c r="PC8" s="38"/>
      <c r="PD8" s="38"/>
      <c r="PE8" s="38"/>
      <c r="PF8" s="38"/>
      <c r="PG8" s="38"/>
      <c r="PH8" s="38"/>
      <c r="PI8" s="38"/>
      <c r="PJ8" s="38"/>
      <c r="PK8" s="38"/>
      <c r="PL8" s="38"/>
      <c r="PM8" s="38"/>
      <c r="PN8" s="38"/>
      <c r="PO8" s="38"/>
      <c r="PP8" s="38"/>
      <c r="PQ8" s="38"/>
      <c r="PR8" s="38"/>
      <c r="PS8" s="38"/>
      <c r="PT8" s="38"/>
      <c r="PU8" s="38"/>
      <c r="PV8" s="38"/>
      <c r="PW8" s="38"/>
      <c r="PX8" s="38"/>
      <c r="PY8" s="38"/>
      <c r="PZ8" s="38"/>
      <c r="QA8" s="38"/>
      <c r="QB8" s="38"/>
      <c r="QC8" s="38"/>
      <c r="QD8" s="38"/>
      <c r="QE8" s="38"/>
      <c r="QF8" s="38"/>
      <c r="QG8" s="38"/>
      <c r="QH8" s="38"/>
      <c r="QI8" s="38"/>
      <c r="QJ8" s="38"/>
      <c r="QK8" s="38"/>
      <c r="QL8" s="38"/>
      <c r="QM8" s="38"/>
      <c r="QN8" s="38"/>
      <c r="QO8" s="38"/>
      <c r="QP8" s="38"/>
      <c r="QQ8" s="38"/>
      <c r="QR8" s="38"/>
      <c r="QS8" s="38"/>
      <c r="QT8" s="38"/>
      <c r="QU8" s="38"/>
      <c r="QV8" s="38"/>
      <c r="QW8" s="38"/>
      <c r="QX8" s="38"/>
      <c r="QY8" s="38"/>
      <c r="QZ8" s="38"/>
      <c r="RA8" s="38"/>
      <c r="RB8" s="38"/>
      <c r="RC8" s="38"/>
      <c r="RD8" s="38"/>
      <c r="RE8" s="38"/>
      <c r="RF8" s="38"/>
      <c r="RG8" s="38"/>
      <c r="RH8" s="38"/>
      <c r="RI8" s="38"/>
      <c r="RJ8" s="38"/>
      <c r="RK8" s="38"/>
      <c r="RL8" s="38"/>
      <c r="RM8" s="38"/>
      <c r="RN8" s="38"/>
      <c r="RO8" s="38"/>
      <c r="RP8" s="38"/>
      <c r="RQ8" s="38"/>
      <c r="RR8" s="38"/>
      <c r="RS8" s="38"/>
      <c r="RT8" s="38"/>
      <c r="RU8" s="38"/>
      <c r="RV8" s="38"/>
      <c r="RW8" s="38"/>
      <c r="RX8" s="38"/>
      <c r="RY8" s="38"/>
      <c r="RZ8" s="38"/>
      <c r="SA8" s="38"/>
      <c r="SB8" s="38"/>
      <c r="SC8" s="38"/>
      <c r="SD8" s="38"/>
      <c r="SE8" s="38"/>
      <c r="SF8" s="38"/>
      <c r="SG8" s="38"/>
      <c r="SH8" s="38"/>
      <c r="SI8" s="38"/>
      <c r="SJ8" s="38"/>
      <c r="SK8" s="38"/>
      <c r="SL8" s="38"/>
      <c r="SM8" s="38"/>
      <c r="SN8" s="38"/>
      <c r="SO8" s="38"/>
      <c r="SP8" s="38"/>
      <c r="SQ8" s="38"/>
      <c r="SR8" s="38"/>
      <c r="SS8" s="38"/>
      <c r="ST8" s="38"/>
      <c r="SU8" s="38"/>
      <c r="SV8" s="38"/>
      <c r="SW8" s="38"/>
      <c r="SX8" s="38"/>
      <c r="SY8" s="38"/>
      <c r="SZ8" s="38"/>
      <c r="TA8" s="38"/>
      <c r="TB8" s="38"/>
      <c r="TC8" s="38"/>
      <c r="TD8" s="38"/>
      <c r="TE8" s="38"/>
      <c r="TF8" s="38"/>
      <c r="TG8" s="38"/>
      <c r="TH8" s="38"/>
      <c r="TI8" s="38"/>
      <c r="TJ8" s="38"/>
      <c r="TK8" s="38"/>
      <c r="TL8" s="38"/>
      <c r="TM8" s="38"/>
      <c r="TN8" s="38"/>
      <c r="TO8" s="38"/>
      <c r="TP8" s="38"/>
      <c r="TQ8" s="38"/>
      <c r="TR8" s="38"/>
      <c r="TS8" s="38"/>
      <c r="TT8" s="38"/>
      <c r="TU8" s="38"/>
      <c r="TV8" s="38"/>
      <c r="TW8" s="38"/>
      <c r="TX8" s="38"/>
      <c r="TY8" s="38"/>
      <c r="TZ8" s="38"/>
      <c r="UA8" s="38"/>
      <c r="UB8" s="38"/>
      <c r="UC8" s="38"/>
      <c r="UD8" s="38"/>
      <c r="UE8" s="38"/>
      <c r="UF8" s="38"/>
      <c r="UG8" s="38"/>
      <c r="UH8" s="38"/>
      <c r="UI8" s="38"/>
      <c r="UJ8" s="38"/>
      <c r="UK8" s="38"/>
      <c r="UL8" s="38"/>
      <c r="UM8" s="38"/>
      <c r="UN8" s="38"/>
      <c r="UO8" s="38"/>
      <c r="UP8" s="38"/>
      <c r="UQ8" s="38"/>
      <c r="UR8" s="38"/>
      <c r="US8" s="38"/>
      <c r="UT8" s="38"/>
      <c r="UU8" s="38"/>
      <c r="UV8" s="38"/>
      <c r="UW8" s="38"/>
      <c r="UX8" s="38"/>
      <c r="UY8" s="38"/>
      <c r="UZ8" s="38"/>
      <c r="VA8" s="38"/>
      <c r="VB8" s="38"/>
      <c r="VC8" s="38"/>
      <c r="VD8" s="38"/>
      <c r="VE8" s="38"/>
      <c r="VF8" s="38"/>
      <c r="VG8" s="38"/>
      <c r="VH8" s="38"/>
      <c r="VI8" s="38"/>
      <c r="VJ8" s="38"/>
      <c r="VK8" s="38"/>
      <c r="VL8" s="38"/>
      <c r="VM8" s="38"/>
      <c r="VN8" s="38"/>
      <c r="VO8" s="38"/>
      <c r="VP8" s="38"/>
      <c r="VQ8" s="38"/>
      <c r="VR8" s="38"/>
      <c r="VS8" s="38"/>
      <c r="VT8" s="38"/>
      <c r="VU8" s="38"/>
      <c r="VV8" s="38"/>
      <c r="VW8" s="38"/>
      <c r="VX8" s="38"/>
      <c r="VY8" s="38"/>
      <c r="VZ8" s="38"/>
      <c r="WA8" s="38"/>
      <c r="WB8" s="38"/>
      <c r="WC8" s="38"/>
      <c r="WD8" s="38"/>
      <c r="WE8" s="38"/>
      <c r="WF8" s="38"/>
      <c r="WG8" s="38"/>
      <c r="WH8" s="38"/>
      <c r="WI8" s="38"/>
      <c r="WJ8" s="38"/>
      <c r="WK8" s="38"/>
      <c r="WL8" s="38"/>
      <c r="WM8" s="38"/>
      <c r="WN8" s="38"/>
      <c r="WO8" s="38"/>
      <c r="WP8" s="38"/>
      <c r="WQ8" s="38"/>
      <c r="WR8" s="38"/>
      <c r="WS8" s="38"/>
      <c r="WT8" s="38"/>
      <c r="WU8" s="38"/>
      <c r="WV8" s="38"/>
      <c r="WW8" s="38"/>
      <c r="WX8" s="38"/>
      <c r="WY8" s="38"/>
      <c r="WZ8" s="38"/>
      <c r="XA8" s="38"/>
      <c r="XB8" s="38"/>
      <c r="XC8" s="38"/>
      <c r="XD8" s="38"/>
      <c r="XE8" s="38"/>
      <c r="XF8" s="38"/>
      <c r="XG8" s="38"/>
      <c r="XH8" s="38"/>
      <c r="XI8" s="38"/>
      <c r="XJ8" s="38"/>
      <c r="XK8" s="38"/>
      <c r="XL8" s="38"/>
      <c r="XM8" s="38"/>
      <c r="XN8" s="38"/>
      <c r="XO8" s="38"/>
      <c r="XP8" s="38"/>
      <c r="XQ8" s="38"/>
      <c r="XR8" s="38"/>
      <c r="XS8" s="38"/>
      <c r="XT8" s="38"/>
      <c r="XU8" s="38"/>
      <c r="XV8" s="38"/>
      <c r="XW8" s="38"/>
      <c r="XX8" s="38"/>
      <c r="XY8" s="38"/>
      <c r="XZ8" s="38"/>
      <c r="YA8" s="38"/>
      <c r="YB8" s="38"/>
      <c r="YC8" s="38"/>
      <c r="YD8" s="38"/>
      <c r="YE8" s="38"/>
      <c r="YF8" s="38"/>
      <c r="YG8" s="38"/>
      <c r="YH8" s="38"/>
      <c r="YI8" s="38"/>
      <c r="YJ8" s="38"/>
      <c r="YK8" s="38"/>
      <c r="YL8" s="38"/>
      <c r="YM8" s="38"/>
      <c r="YN8" s="38"/>
      <c r="YO8" s="38"/>
      <c r="YP8" s="38"/>
      <c r="YQ8" s="38"/>
      <c r="YR8" s="38"/>
      <c r="YS8" s="38"/>
      <c r="YT8" s="38"/>
      <c r="YU8" s="38"/>
      <c r="YV8" s="38"/>
      <c r="YW8" s="38"/>
      <c r="YX8" s="38"/>
      <c r="YY8" s="38"/>
      <c r="YZ8" s="38"/>
      <c r="ZA8" s="38"/>
      <c r="ZB8" s="38"/>
      <c r="ZC8" s="38"/>
      <c r="ZD8" s="38"/>
      <c r="ZE8" s="38"/>
      <c r="ZF8" s="38"/>
      <c r="ZG8" s="38"/>
      <c r="ZH8" s="38"/>
      <c r="ZI8" s="38"/>
      <c r="ZJ8" s="38"/>
      <c r="ZK8" s="38"/>
      <c r="ZL8" s="38"/>
      <c r="ZM8" s="38"/>
      <c r="ZN8" s="38"/>
      <c r="ZO8" s="38"/>
      <c r="ZP8" s="38"/>
      <c r="ZQ8" s="38"/>
      <c r="ZR8" s="38"/>
      <c r="ZS8" s="38"/>
      <c r="ZT8" s="38"/>
      <c r="ZU8" s="38"/>
      <c r="ZV8" s="38"/>
      <c r="ZW8" s="38"/>
      <c r="ZX8" s="38"/>
      <c r="ZY8" s="38"/>
      <c r="ZZ8" s="38"/>
      <c r="AAA8" s="38"/>
      <c r="AAB8" s="38"/>
      <c r="AAC8" s="38"/>
      <c r="AAD8" s="38"/>
      <c r="AAE8" s="38"/>
      <c r="AAF8" s="38"/>
      <c r="AAG8" s="38"/>
      <c r="AAH8" s="38"/>
      <c r="AAI8" s="38"/>
      <c r="AAJ8" s="38"/>
      <c r="AAK8" s="38"/>
      <c r="AAL8" s="38"/>
      <c r="AAM8" s="38"/>
      <c r="AAN8" s="38"/>
      <c r="AAO8" s="38"/>
      <c r="AAP8" s="38"/>
      <c r="AAQ8" s="38"/>
      <c r="AAR8" s="38"/>
      <c r="AAS8" s="38"/>
      <c r="AAT8" s="38"/>
      <c r="AAU8" s="38"/>
      <c r="AAV8" s="38"/>
      <c r="AAW8" s="38"/>
      <c r="AAX8" s="38"/>
      <c r="AAY8" s="38"/>
      <c r="AAZ8" s="38"/>
      <c r="ABA8" s="38"/>
      <c r="ABB8" s="38"/>
      <c r="ABC8" s="38"/>
      <c r="ABD8" s="38"/>
      <c r="ABE8" s="38"/>
      <c r="ABF8" s="38"/>
      <c r="ABG8" s="38"/>
      <c r="ABH8" s="38"/>
      <c r="ABI8" s="38"/>
      <c r="ABJ8" s="38"/>
      <c r="ABK8" s="38"/>
      <c r="ABL8" s="38"/>
      <c r="ABM8" s="38"/>
      <c r="ABN8" s="38"/>
      <c r="ABO8" s="38"/>
      <c r="ABP8" s="38"/>
      <c r="ABQ8" s="38"/>
      <c r="ABR8" s="38"/>
      <c r="ABS8" s="38"/>
      <c r="ABT8" s="38"/>
      <c r="ABU8" s="38"/>
      <c r="ABV8" s="38"/>
      <c r="ABW8" s="38"/>
      <c r="ABX8" s="38"/>
      <c r="ABY8" s="38"/>
      <c r="ABZ8" s="38"/>
      <c r="ACA8" s="38"/>
      <c r="ACB8" s="38"/>
      <c r="ACC8" s="38"/>
      <c r="ACD8" s="38"/>
      <c r="ACE8" s="38"/>
      <c r="ACF8" s="38"/>
      <c r="ACG8" s="38"/>
      <c r="ACH8" s="38"/>
      <c r="ACI8" s="38"/>
      <c r="ACJ8" s="38"/>
      <c r="ACK8" s="38"/>
      <c r="ACL8" s="38"/>
      <c r="ACM8" s="38"/>
      <c r="ACN8" s="38"/>
      <c r="ACO8" s="38"/>
      <c r="ACP8" s="38"/>
      <c r="ACQ8" s="38"/>
      <c r="ACR8" s="38"/>
      <c r="ACS8" s="38"/>
      <c r="ACT8" s="38"/>
      <c r="ACU8" s="38"/>
      <c r="ACV8" s="38"/>
      <c r="ACW8" s="38"/>
      <c r="ACX8" s="38"/>
      <c r="ACY8" s="38"/>
      <c r="ACZ8" s="38"/>
      <c r="ADA8" s="38"/>
      <c r="ADB8" s="38"/>
      <c r="ADC8" s="38"/>
      <c r="ADD8" s="38"/>
      <c r="ADE8" s="38"/>
      <c r="ADF8" s="38"/>
      <c r="ADG8" s="38"/>
      <c r="ADH8" s="38"/>
      <c r="ADI8" s="38"/>
      <c r="ADJ8" s="38"/>
      <c r="ADK8" s="38"/>
      <c r="ADL8" s="38"/>
      <c r="ADM8" s="38"/>
      <c r="ADN8" s="38"/>
      <c r="ADO8" s="38"/>
      <c r="ADP8" s="38"/>
      <c r="ADQ8" s="38"/>
      <c r="ADR8" s="38"/>
      <c r="ADS8" s="38"/>
      <c r="ADT8" s="38"/>
      <c r="ADU8" s="38"/>
      <c r="ADV8" s="38"/>
      <c r="ADW8" s="38"/>
      <c r="ADX8" s="38"/>
      <c r="ADY8" s="38"/>
      <c r="ADZ8" s="38"/>
      <c r="AEA8" s="38"/>
      <c r="AEB8" s="38"/>
      <c r="AEC8" s="38"/>
      <c r="AED8" s="38"/>
      <c r="AEE8" s="38"/>
      <c r="AEF8" s="38"/>
      <c r="AEG8" s="38"/>
      <c r="AEH8" s="38"/>
      <c r="AEI8" s="38"/>
      <c r="AEJ8" s="38"/>
      <c r="AEK8" s="38"/>
      <c r="AEL8" s="38"/>
      <c r="AEM8" s="38"/>
      <c r="AEN8" s="38"/>
      <c r="AEO8" s="38"/>
      <c r="AEP8" s="38"/>
      <c r="AEQ8" s="38"/>
      <c r="AER8" s="38"/>
      <c r="AES8" s="38"/>
      <c r="AET8" s="38"/>
      <c r="AEU8" s="38"/>
      <c r="AEV8" s="38"/>
      <c r="AEW8" s="38"/>
      <c r="AEX8" s="38"/>
      <c r="AEY8" s="38"/>
      <c r="AEZ8" s="38"/>
      <c r="AFA8" s="38"/>
      <c r="AFB8" s="38"/>
      <c r="AFC8" s="38"/>
      <c r="AFD8" s="38"/>
      <c r="AFE8" s="38"/>
      <c r="AFF8" s="38"/>
      <c r="AFG8" s="38"/>
      <c r="AFH8" s="38"/>
      <c r="AFI8" s="38"/>
      <c r="AFJ8" s="38"/>
      <c r="AFK8" s="38"/>
      <c r="AFL8" s="38"/>
      <c r="AFM8" s="38"/>
      <c r="AFN8" s="38"/>
      <c r="AFO8" s="38"/>
      <c r="AFP8" s="38"/>
      <c r="AFQ8" s="38"/>
      <c r="AFR8" s="38"/>
      <c r="AFS8" s="38"/>
      <c r="AFT8" s="38"/>
      <c r="AFU8" s="38"/>
      <c r="AFV8" s="38"/>
      <c r="AFW8" s="38"/>
      <c r="AFX8" s="38"/>
      <c r="AFY8" s="38"/>
      <c r="AFZ8" s="38"/>
      <c r="AGA8" s="38"/>
      <c r="AGB8" s="38"/>
      <c r="AGC8" s="38"/>
      <c r="AGD8" s="38"/>
      <c r="AGE8" s="38"/>
      <c r="AGF8" s="38"/>
      <c r="AGG8" s="38"/>
      <c r="AGH8" s="38"/>
      <c r="AGI8" s="38"/>
      <c r="AGJ8" s="38"/>
      <c r="AGK8" s="38"/>
      <c r="AGL8" s="38"/>
      <c r="AGM8" s="38"/>
      <c r="AGN8" s="38"/>
      <c r="AGO8" s="38"/>
      <c r="AGP8" s="38"/>
      <c r="AGQ8" s="38"/>
      <c r="AGR8" s="38"/>
      <c r="AGS8" s="38"/>
      <c r="AGT8" s="38"/>
      <c r="AGU8" s="38"/>
      <c r="AGV8" s="38"/>
      <c r="AGW8" s="38"/>
      <c r="AGX8" s="38"/>
      <c r="AGY8" s="38"/>
      <c r="AGZ8" s="38"/>
      <c r="AHA8" s="38"/>
      <c r="AHB8" s="38"/>
      <c r="AHC8" s="38"/>
      <c r="AHD8" s="38"/>
      <c r="AHE8" s="38"/>
      <c r="AHF8" s="38"/>
      <c r="AHG8" s="38"/>
      <c r="AHH8" s="38"/>
      <c r="AHI8" s="38"/>
      <c r="AHJ8" s="38"/>
      <c r="AHK8" s="38"/>
      <c r="AHL8" s="38"/>
      <c r="AHM8" s="38"/>
      <c r="AHN8" s="38"/>
      <c r="AHO8" s="38"/>
      <c r="AHP8" s="38"/>
      <c r="AHQ8" s="38"/>
      <c r="AHR8" s="38"/>
      <c r="AHS8" s="38"/>
      <c r="AHT8" s="38"/>
      <c r="AHU8" s="38"/>
      <c r="AHV8" s="38"/>
      <c r="AHW8" s="38"/>
      <c r="AHX8" s="38"/>
      <c r="AHY8" s="38"/>
      <c r="AHZ8" s="38"/>
      <c r="AIA8" s="38"/>
      <c r="AIB8" s="38"/>
      <c r="AIC8" s="38"/>
      <c r="AID8" s="38"/>
      <c r="AIE8" s="38"/>
      <c r="AIF8" s="38"/>
      <c r="AIG8" s="38"/>
      <c r="AIH8" s="38"/>
      <c r="AII8" s="38"/>
      <c r="AIJ8" s="38"/>
      <c r="AIK8" s="38"/>
      <c r="AIL8" s="38"/>
      <c r="AIM8" s="38"/>
      <c r="AIN8" s="38"/>
      <c r="AIO8" s="38"/>
      <c r="AIP8" s="38"/>
      <c r="AIQ8" s="38"/>
      <c r="AIR8" s="38"/>
      <c r="AIS8" s="38"/>
      <c r="AIT8" s="38"/>
      <c r="AIU8" s="38"/>
      <c r="AIV8" s="38"/>
      <c r="AIW8" s="38"/>
      <c r="AIX8" s="38"/>
      <c r="AIY8" s="38"/>
      <c r="AIZ8" s="38"/>
      <c r="AJA8" s="38"/>
      <c r="AJB8" s="38"/>
      <c r="AJC8" s="38"/>
      <c r="AJD8" s="38"/>
      <c r="AJE8" s="38"/>
      <c r="AJF8" s="38"/>
      <c r="AJG8" s="38"/>
      <c r="AJH8" s="38"/>
      <c r="AJI8" s="38"/>
      <c r="AJJ8" s="38"/>
      <c r="AJK8" s="38"/>
      <c r="AJL8" s="38"/>
      <c r="AJM8" s="38"/>
      <c r="AJN8" s="38"/>
      <c r="AJO8" s="38"/>
      <c r="AJP8" s="38"/>
      <c r="AJQ8" s="38"/>
      <c r="AJR8" s="38"/>
      <c r="AJS8" s="38"/>
      <c r="AJT8" s="38"/>
      <c r="AJU8" s="38"/>
      <c r="AJV8" s="38"/>
      <c r="AJW8" s="38"/>
      <c r="AJX8" s="38"/>
      <c r="AJY8" s="38"/>
      <c r="AJZ8" s="38"/>
      <c r="AKA8" s="38"/>
      <c r="AKB8" s="38"/>
      <c r="AKC8" s="38"/>
      <c r="AKD8" s="38"/>
      <c r="AKE8" s="38"/>
      <c r="AKF8" s="38"/>
      <c r="AKG8" s="38"/>
      <c r="AKH8" s="38"/>
      <c r="AKI8" s="38"/>
      <c r="AKJ8" s="38"/>
      <c r="AKK8" s="38"/>
      <c r="AKL8" s="38"/>
      <c r="AKM8" s="38"/>
      <c r="AKN8" s="38"/>
      <c r="AKO8" s="38"/>
      <c r="AKP8" s="38"/>
      <c r="AKQ8" s="38"/>
      <c r="AKR8" s="38"/>
      <c r="AKS8" s="38"/>
      <c r="AKT8" s="38"/>
      <c r="AKU8" s="38"/>
      <c r="AKV8" s="38"/>
      <c r="AKW8" s="38"/>
      <c r="AKX8" s="38"/>
      <c r="AKY8" s="38"/>
      <c r="AKZ8" s="38"/>
      <c r="ALA8" s="38"/>
      <c r="ALB8" s="38"/>
      <c r="ALC8" s="38"/>
      <c r="ALD8" s="38"/>
      <c r="ALE8" s="38"/>
      <c r="ALF8" s="38"/>
      <c r="ALG8" s="38"/>
      <c r="ALH8" s="38"/>
      <c r="ALI8" s="38"/>
      <c r="ALJ8" s="38"/>
      <c r="ALK8" s="38"/>
      <c r="ALL8" s="38"/>
      <c r="ALM8" s="38"/>
      <c r="ALN8" s="38"/>
      <c r="ALO8" s="38"/>
      <c r="ALP8" s="38"/>
      <c r="ALQ8" s="38"/>
      <c r="ALR8" s="38"/>
      <c r="ALS8" s="38"/>
      <c r="ALT8" s="38"/>
      <c r="ALU8" s="38"/>
      <c r="ALV8" s="38"/>
      <c r="ALW8" s="38"/>
      <c r="ALX8" s="38"/>
      <c r="ALY8" s="38"/>
      <c r="ALZ8" s="38"/>
      <c r="AMA8" s="38"/>
      <c r="AMB8" s="38"/>
      <c r="AMC8" s="38"/>
      <c r="AMD8" s="38"/>
      <c r="AME8" s="38"/>
      <c r="AMF8" s="38"/>
      <c r="AMG8" s="38"/>
      <c r="AMH8" s="38"/>
      <c r="AMI8" s="38"/>
      <c r="AMJ8" s="38"/>
      <c r="AMK8" s="38"/>
      <c r="AML8" s="38"/>
      <c r="AMM8" s="38"/>
      <c r="AMN8" s="38"/>
      <c r="AMO8" s="38"/>
      <c r="AMP8" s="38"/>
      <c r="AMQ8" s="38"/>
      <c r="AMR8" s="38"/>
      <c r="AMS8" s="38"/>
      <c r="AMT8" s="38"/>
      <c r="AMU8" s="38"/>
      <c r="AMV8" s="38"/>
      <c r="AMW8" s="38"/>
      <c r="AMX8" s="38"/>
      <c r="AMY8" s="38"/>
      <c r="AMZ8" s="38"/>
      <c r="ANA8" s="38"/>
      <c r="ANB8" s="38"/>
      <c r="ANC8" s="38"/>
      <c r="AND8" s="38"/>
      <c r="ANE8" s="38"/>
    </row>
    <row r="9" spans="1:1054" s="39" customFormat="1" ht="15" customHeight="1" thickBot="1">
      <c r="A9" s="889"/>
      <c r="B9" s="889"/>
      <c r="C9" s="891"/>
      <c r="D9" s="891"/>
      <c r="E9" s="893"/>
      <c r="F9" s="884"/>
      <c r="G9" s="882"/>
      <c r="H9" s="899"/>
      <c r="I9" s="902"/>
      <c r="J9" s="882"/>
      <c r="K9" s="906"/>
      <c r="L9" s="129">
        <f>Structz</f>
        <v>0</v>
      </c>
      <c r="M9" s="884"/>
      <c r="N9" s="887"/>
      <c r="O9" s="904"/>
      <c r="P9" s="882"/>
      <c r="Q9" s="884"/>
      <c r="R9" s="887"/>
      <c r="S9" s="904"/>
      <c r="T9" s="882"/>
      <c r="U9" s="882"/>
      <c r="V9" s="874"/>
      <c r="W9" s="862"/>
      <c r="X9"/>
      <c r="Y9"/>
      <c r="Z9"/>
      <c r="AA9"/>
      <c r="AB9"/>
      <c r="AC9"/>
      <c r="AD9"/>
      <c r="AE9"/>
      <c r="AF9"/>
      <c r="AG9"/>
      <c r="AH9"/>
      <c r="AI9"/>
      <c r="AJ9"/>
      <c r="AK9"/>
      <c r="AL9"/>
      <c r="AM9"/>
      <c r="AN9"/>
      <c r="AO9"/>
      <c r="AP9"/>
      <c r="AQ9"/>
      <c r="AR9"/>
      <c r="AS9"/>
      <c r="AT9"/>
      <c r="AU9"/>
      <c r="AV9" s="41"/>
      <c r="AW9" s="41"/>
      <c r="AX9" s="41"/>
      <c r="AY9" s="41"/>
      <c r="AZ9" s="41"/>
      <c r="BA9" s="41"/>
      <c r="BB9" s="41"/>
      <c r="BC9" s="41"/>
      <c r="BD9" s="41"/>
      <c r="BE9" s="41"/>
      <c r="BF9" s="41"/>
      <c r="BG9" s="41"/>
      <c r="BH9" s="41"/>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38"/>
      <c r="OR9" s="38"/>
      <c r="OS9" s="38"/>
      <c r="OT9" s="38"/>
      <c r="OU9" s="38"/>
      <c r="OV9" s="38"/>
      <c r="OW9" s="38"/>
      <c r="OX9" s="38"/>
      <c r="OY9" s="38"/>
      <c r="OZ9" s="38"/>
      <c r="PA9" s="38"/>
      <c r="PB9" s="38"/>
      <c r="PC9" s="38"/>
      <c r="PD9" s="38"/>
      <c r="PE9" s="38"/>
      <c r="PF9" s="38"/>
      <c r="PG9" s="38"/>
      <c r="PH9" s="38"/>
      <c r="PI9" s="38"/>
      <c r="PJ9" s="38"/>
      <c r="PK9" s="38"/>
      <c r="PL9" s="38"/>
      <c r="PM9" s="38"/>
      <c r="PN9" s="38"/>
      <c r="PO9" s="38"/>
      <c r="PP9" s="38"/>
      <c r="PQ9" s="38"/>
      <c r="PR9" s="38"/>
      <c r="PS9" s="38"/>
      <c r="PT9" s="38"/>
      <c r="PU9" s="38"/>
      <c r="PV9" s="38"/>
      <c r="PW9" s="38"/>
      <c r="PX9" s="38"/>
      <c r="PY9" s="38"/>
      <c r="PZ9" s="38"/>
      <c r="QA9" s="38"/>
      <c r="QB9" s="38"/>
      <c r="QC9" s="38"/>
      <c r="QD9" s="38"/>
      <c r="QE9" s="38"/>
      <c r="QF9" s="38"/>
      <c r="QG9" s="38"/>
      <c r="QH9" s="38"/>
      <c r="QI9" s="38"/>
      <c r="QJ9" s="38"/>
      <c r="QK9" s="38"/>
      <c r="QL9" s="38"/>
      <c r="QM9" s="38"/>
      <c r="QN9" s="38"/>
      <c r="QO9" s="38"/>
      <c r="QP9" s="38"/>
      <c r="QQ9" s="38"/>
      <c r="QR9" s="38"/>
      <c r="QS9" s="38"/>
      <c r="QT9" s="38"/>
      <c r="QU9" s="38"/>
      <c r="QV9" s="38"/>
      <c r="QW9" s="38"/>
      <c r="QX9" s="38"/>
      <c r="QY9" s="38"/>
      <c r="QZ9" s="38"/>
      <c r="RA9" s="38"/>
      <c r="RB9" s="38"/>
      <c r="RC9" s="38"/>
      <c r="RD9" s="38"/>
      <c r="RE9" s="38"/>
      <c r="RF9" s="38"/>
      <c r="RG9" s="38"/>
      <c r="RH9" s="38"/>
      <c r="RI9" s="38"/>
      <c r="RJ9" s="38"/>
      <c r="RK9" s="38"/>
      <c r="RL9" s="38"/>
      <c r="RM9" s="38"/>
      <c r="RN9" s="38"/>
      <c r="RO9" s="38"/>
      <c r="RP9" s="38"/>
      <c r="RQ9" s="38"/>
      <c r="RR9" s="38"/>
      <c r="RS9" s="38"/>
      <c r="RT9" s="38"/>
      <c r="RU9" s="38"/>
      <c r="RV9" s="38"/>
      <c r="RW9" s="38"/>
      <c r="RX9" s="38"/>
      <c r="RY9" s="38"/>
      <c r="RZ9" s="38"/>
      <c r="SA9" s="38"/>
      <c r="SB9" s="38"/>
      <c r="SC9" s="38"/>
      <c r="SD9" s="38"/>
      <c r="SE9" s="38"/>
      <c r="SF9" s="38"/>
      <c r="SG9" s="38"/>
      <c r="SH9" s="38"/>
      <c r="SI9" s="38"/>
      <c r="SJ9" s="38"/>
      <c r="SK9" s="38"/>
      <c r="SL9" s="38"/>
      <c r="SM9" s="38"/>
      <c r="SN9" s="38"/>
      <c r="SO9" s="38"/>
      <c r="SP9" s="38"/>
      <c r="SQ9" s="38"/>
      <c r="SR9" s="38"/>
      <c r="SS9" s="38"/>
      <c r="ST9" s="38"/>
      <c r="SU9" s="38"/>
      <c r="SV9" s="38"/>
      <c r="SW9" s="38"/>
      <c r="SX9" s="38"/>
      <c r="SY9" s="38"/>
      <c r="SZ9" s="38"/>
      <c r="TA9" s="38"/>
      <c r="TB9" s="38"/>
      <c r="TC9" s="38"/>
      <c r="TD9" s="38"/>
      <c r="TE9" s="38"/>
      <c r="TF9" s="38"/>
      <c r="TG9" s="38"/>
      <c r="TH9" s="38"/>
      <c r="TI9" s="38"/>
      <c r="TJ9" s="38"/>
      <c r="TK9" s="38"/>
      <c r="TL9" s="38"/>
      <c r="TM9" s="38"/>
      <c r="TN9" s="38"/>
      <c r="TO9" s="38"/>
      <c r="TP9" s="38"/>
      <c r="TQ9" s="38"/>
      <c r="TR9" s="38"/>
      <c r="TS9" s="38"/>
      <c r="TT9" s="38"/>
      <c r="TU9" s="38"/>
      <c r="TV9" s="38"/>
      <c r="TW9" s="38"/>
      <c r="TX9" s="38"/>
      <c r="TY9" s="38"/>
      <c r="TZ9" s="38"/>
      <c r="UA9" s="38"/>
      <c r="UB9" s="38"/>
      <c r="UC9" s="38"/>
      <c r="UD9" s="38"/>
      <c r="UE9" s="38"/>
      <c r="UF9" s="38"/>
      <c r="UG9" s="38"/>
      <c r="UH9" s="38"/>
      <c r="UI9" s="38"/>
      <c r="UJ9" s="38"/>
      <c r="UK9" s="38"/>
      <c r="UL9" s="38"/>
      <c r="UM9" s="38"/>
      <c r="UN9" s="38"/>
      <c r="UO9" s="38"/>
      <c r="UP9" s="38"/>
      <c r="UQ9" s="38"/>
      <c r="UR9" s="38"/>
      <c r="US9" s="38"/>
      <c r="UT9" s="38"/>
      <c r="UU9" s="38"/>
      <c r="UV9" s="38"/>
      <c r="UW9" s="38"/>
      <c r="UX9" s="38"/>
      <c r="UY9" s="38"/>
      <c r="UZ9" s="38"/>
      <c r="VA9" s="38"/>
      <c r="VB9" s="38"/>
      <c r="VC9" s="38"/>
      <c r="VD9" s="38"/>
      <c r="VE9" s="38"/>
      <c r="VF9" s="38"/>
      <c r="VG9" s="38"/>
      <c r="VH9" s="38"/>
      <c r="VI9" s="38"/>
      <c r="VJ9" s="38"/>
      <c r="VK9" s="38"/>
      <c r="VL9" s="38"/>
      <c r="VM9" s="38"/>
      <c r="VN9" s="38"/>
      <c r="VO9" s="38"/>
      <c r="VP9" s="38"/>
      <c r="VQ9" s="38"/>
      <c r="VR9" s="38"/>
      <c r="VS9" s="38"/>
      <c r="VT9" s="38"/>
      <c r="VU9" s="38"/>
      <c r="VV9" s="38"/>
      <c r="VW9" s="38"/>
      <c r="VX9" s="38"/>
      <c r="VY9" s="38"/>
      <c r="VZ9" s="38"/>
      <c r="WA9" s="38"/>
      <c r="WB9" s="38"/>
      <c r="WC9" s="38"/>
      <c r="WD9" s="38"/>
      <c r="WE9" s="38"/>
      <c r="WF9" s="38"/>
      <c r="WG9" s="38"/>
      <c r="WH9" s="38"/>
      <c r="WI9" s="38"/>
      <c r="WJ9" s="38"/>
      <c r="WK9" s="38"/>
      <c r="WL9" s="38"/>
      <c r="WM9" s="38"/>
      <c r="WN9" s="38"/>
      <c r="WO9" s="38"/>
      <c r="WP9" s="38"/>
      <c r="WQ9" s="38"/>
      <c r="WR9" s="38"/>
      <c r="WS9" s="38"/>
      <c r="WT9" s="38"/>
      <c r="WU9" s="38"/>
      <c r="WV9" s="38"/>
      <c r="WW9" s="38"/>
      <c r="WX9" s="38"/>
      <c r="WY9" s="38"/>
      <c r="WZ9" s="38"/>
      <c r="XA9" s="38"/>
      <c r="XB9" s="38"/>
      <c r="XC9" s="38"/>
      <c r="XD9" s="38"/>
      <c r="XE9" s="38"/>
      <c r="XF9" s="38"/>
      <c r="XG9" s="38"/>
      <c r="XH9" s="38"/>
      <c r="XI9" s="38"/>
      <c r="XJ9" s="38"/>
      <c r="XK9" s="38"/>
      <c r="XL9" s="38"/>
      <c r="XM9" s="38"/>
      <c r="XN9" s="38"/>
      <c r="XO9" s="38"/>
      <c r="XP9" s="38"/>
      <c r="XQ9" s="38"/>
      <c r="XR9" s="38"/>
      <c r="XS9" s="38"/>
      <c r="XT9" s="38"/>
      <c r="XU9" s="38"/>
      <c r="XV9" s="38"/>
      <c r="XW9" s="38"/>
      <c r="XX9" s="38"/>
      <c r="XY9" s="38"/>
      <c r="XZ9" s="38"/>
      <c r="YA9" s="38"/>
      <c r="YB9" s="38"/>
      <c r="YC9" s="38"/>
      <c r="YD9" s="38"/>
      <c r="YE9" s="38"/>
      <c r="YF9" s="38"/>
      <c r="YG9" s="38"/>
      <c r="YH9" s="38"/>
      <c r="YI9" s="38"/>
      <c r="YJ9" s="38"/>
      <c r="YK9" s="38"/>
      <c r="YL9" s="38"/>
      <c r="YM9" s="38"/>
      <c r="YN9" s="38"/>
      <c r="YO9" s="38"/>
      <c r="YP9" s="38"/>
      <c r="YQ9" s="38"/>
      <c r="YR9" s="38"/>
      <c r="YS9" s="38"/>
      <c r="YT9" s="38"/>
      <c r="YU9" s="38"/>
      <c r="YV9" s="38"/>
      <c r="YW9" s="38"/>
      <c r="YX9" s="38"/>
      <c r="YY9" s="38"/>
      <c r="YZ9" s="38"/>
      <c r="ZA9" s="38"/>
      <c r="ZB9" s="38"/>
      <c r="ZC9" s="38"/>
      <c r="ZD9" s="38"/>
      <c r="ZE9" s="38"/>
      <c r="ZF9" s="38"/>
      <c r="ZG9" s="38"/>
      <c r="ZH9" s="38"/>
      <c r="ZI9" s="38"/>
      <c r="ZJ9" s="38"/>
      <c r="ZK9" s="38"/>
      <c r="ZL9" s="38"/>
      <c r="ZM9" s="38"/>
      <c r="ZN9" s="38"/>
      <c r="ZO9" s="38"/>
      <c r="ZP9" s="38"/>
      <c r="ZQ9" s="38"/>
      <c r="ZR9" s="38"/>
      <c r="ZS9" s="38"/>
      <c r="ZT9" s="38"/>
      <c r="ZU9" s="38"/>
      <c r="ZV9" s="38"/>
      <c r="ZW9" s="38"/>
      <c r="ZX9" s="38"/>
      <c r="ZY9" s="38"/>
      <c r="ZZ9" s="38"/>
      <c r="AAA9" s="38"/>
      <c r="AAB9" s="38"/>
      <c r="AAC9" s="38"/>
      <c r="AAD9" s="38"/>
      <c r="AAE9" s="38"/>
      <c r="AAF9" s="38"/>
      <c r="AAG9" s="38"/>
      <c r="AAH9" s="38"/>
      <c r="AAI9" s="38"/>
      <c r="AAJ9" s="38"/>
      <c r="AAK9" s="38"/>
      <c r="AAL9" s="38"/>
      <c r="AAM9" s="38"/>
      <c r="AAN9" s="38"/>
      <c r="AAO9" s="38"/>
      <c r="AAP9" s="38"/>
      <c r="AAQ9" s="38"/>
      <c r="AAR9" s="38"/>
      <c r="AAS9" s="38"/>
      <c r="AAT9" s="38"/>
      <c r="AAU9" s="38"/>
      <c r="AAV9" s="38"/>
      <c r="AAW9" s="38"/>
      <c r="AAX9" s="38"/>
      <c r="AAY9" s="38"/>
      <c r="AAZ9" s="38"/>
      <c r="ABA9" s="38"/>
      <c r="ABB9" s="38"/>
      <c r="ABC9" s="38"/>
      <c r="ABD9" s="38"/>
      <c r="ABE9" s="38"/>
      <c r="ABF9" s="38"/>
      <c r="ABG9" s="38"/>
      <c r="ABH9" s="38"/>
      <c r="ABI9" s="38"/>
      <c r="ABJ9" s="38"/>
      <c r="ABK9" s="38"/>
      <c r="ABL9" s="38"/>
      <c r="ABM9" s="38"/>
      <c r="ABN9" s="38"/>
      <c r="ABO9" s="38"/>
      <c r="ABP9" s="38"/>
      <c r="ABQ9" s="38"/>
      <c r="ABR9" s="38"/>
      <c r="ABS9" s="38"/>
      <c r="ABT9" s="38"/>
      <c r="ABU9" s="38"/>
      <c r="ABV9" s="38"/>
      <c r="ABW9" s="38"/>
      <c r="ABX9" s="38"/>
      <c r="ABY9" s="38"/>
      <c r="ABZ9" s="38"/>
      <c r="ACA9" s="38"/>
      <c r="ACB9" s="38"/>
      <c r="ACC9" s="38"/>
      <c r="ACD9" s="38"/>
      <c r="ACE9" s="38"/>
      <c r="ACF9" s="38"/>
      <c r="ACG9" s="38"/>
      <c r="ACH9" s="38"/>
      <c r="ACI9" s="38"/>
      <c r="ACJ9" s="38"/>
      <c r="ACK9" s="38"/>
      <c r="ACL9" s="38"/>
      <c r="ACM9" s="38"/>
      <c r="ACN9" s="38"/>
      <c r="ACO9" s="38"/>
      <c r="ACP9" s="38"/>
      <c r="ACQ9" s="38"/>
      <c r="ACR9" s="38"/>
      <c r="ACS9" s="38"/>
      <c r="ACT9" s="38"/>
      <c r="ACU9" s="38"/>
      <c r="ACV9" s="38"/>
      <c r="ACW9" s="38"/>
      <c r="ACX9" s="38"/>
      <c r="ACY9" s="38"/>
      <c r="ACZ9" s="38"/>
      <c r="ADA9" s="38"/>
      <c r="ADB9" s="38"/>
      <c r="ADC9" s="38"/>
      <c r="ADD9" s="38"/>
      <c r="ADE9" s="38"/>
      <c r="ADF9" s="38"/>
      <c r="ADG9" s="38"/>
      <c r="ADH9" s="38"/>
      <c r="ADI9" s="38"/>
      <c r="ADJ9" s="38"/>
      <c r="ADK9" s="38"/>
      <c r="ADL9" s="38"/>
      <c r="ADM9" s="38"/>
      <c r="ADN9" s="38"/>
      <c r="ADO9" s="38"/>
      <c r="ADP9" s="38"/>
      <c r="ADQ9" s="38"/>
      <c r="ADR9" s="38"/>
      <c r="ADS9" s="38"/>
      <c r="ADT9" s="38"/>
      <c r="ADU9" s="38"/>
      <c r="ADV9" s="38"/>
      <c r="ADW9" s="38"/>
      <c r="ADX9" s="38"/>
      <c r="ADY9" s="38"/>
      <c r="ADZ9" s="38"/>
      <c r="AEA9" s="38"/>
      <c r="AEB9" s="38"/>
      <c r="AEC9" s="38"/>
      <c r="AED9" s="38"/>
      <c r="AEE9" s="38"/>
      <c r="AEF9" s="38"/>
      <c r="AEG9" s="38"/>
      <c r="AEH9" s="38"/>
      <c r="AEI9" s="38"/>
      <c r="AEJ9" s="38"/>
      <c r="AEK9" s="38"/>
      <c r="AEL9" s="38"/>
      <c r="AEM9" s="38"/>
      <c r="AEN9" s="38"/>
      <c r="AEO9" s="38"/>
      <c r="AEP9" s="38"/>
      <c r="AEQ9" s="38"/>
      <c r="AER9" s="38"/>
      <c r="AES9" s="38"/>
      <c r="AET9" s="38"/>
      <c r="AEU9" s="38"/>
      <c r="AEV9" s="38"/>
      <c r="AEW9" s="38"/>
      <c r="AEX9" s="38"/>
      <c r="AEY9" s="38"/>
      <c r="AEZ9" s="38"/>
      <c r="AFA9" s="38"/>
      <c r="AFB9" s="38"/>
      <c r="AFC9" s="38"/>
      <c r="AFD9" s="38"/>
      <c r="AFE9" s="38"/>
      <c r="AFF9" s="38"/>
      <c r="AFG9" s="38"/>
      <c r="AFH9" s="38"/>
      <c r="AFI9" s="38"/>
      <c r="AFJ9" s="38"/>
      <c r="AFK9" s="38"/>
      <c r="AFL9" s="38"/>
      <c r="AFM9" s="38"/>
      <c r="AFN9" s="38"/>
      <c r="AFO9" s="38"/>
      <c r="AFP9" s="38"/>
      <c r="AFQ9" s="38"/>
      <c r="AFR9" s="38"/>
      <c r="AFS9" s="38"/>
      <c r="AFT9" s="38"/>
      <c r="AFU9" s="38"/>
      <c r="AFV9" s="38"/>
      <c r="AFW9" s="38"/>
      <c r="AFX9" s="38"/>
      <c r="AFY9" s="38"/>
      <c r="AFZ9" s="38"/>
      <c r="AGA9" s="38"/>
      <c r="AGB9" s="38"/>
      <c r="AGC9" s="38"/>
      <c r="AGD9" s="38"/>
      <c r="AGE9" s="38"/>
      <c r="AGF9" s="38"/>
      <c r="AGG9" s="38"/>
      <c r="AGH9" s="38"/>
      <c r="AGI9" s="38"/>
      <c r="AGJ9" s="38"/>
      <c r="AGK9" s="38"/>
      <c r="AGL9" s="38"/>
      <c r="AGM9" s="38"/>
      <c r="AGN9" s="38"/>
      <c r="AGO9" s="38"/>
      <c r="AGP9" s="38"/>
      <c r="AGQ9" s="38"/>
      <c r="AGR9" s="38"/>
      <c r="AGS9" s="38"/>
      <c r="AGT9" s="38"/>
      <c r="AGU9" s="38"/>
      <c r="AGV9" s="38"/>
      <c r="AGW9" s="38"/>
      <c r="AGX9" s="38"/>
      <c r="AGY9" s="38"/>
      <c r="AGZ9" s="38"/>
      <c r="AHA9" s="38"/>
      <c r="AHB9" s="38"/>
      <c r="AHC9" s="38"/>
      <c r="AHD9" s="38"/>
      <c r="AHE9" s="38"/>
      <c r="AHF9" s="38"/>
      <c r="AHG9" s="38"/>
      <c r="AHH9" s="38"/>
      <c r="AHI9" s="38"/>
      <c r="AHJ9" s="38"/>
      <c r="AHK9" s="38"/>
      <c r="AHL9" s="38"/>
      <c r="AHM9" s="38"/>
      <c r="AHN9" s="38"/>
      <c r="AHO9" s="38"/>
      <c r="AHP9" s="38"/>
      <c r="AHQ9" s="38"/>
      <c r="AHR9" s="38"/>
      <c r="AHS9" s="38"/>
      <c r="AHT9" s="38"/>
      <c r="AHU9" s="38"/>
      <c r="AHV9" s="38"/>
      <c r="AHW9" s="38"/>
      <c r="AHX9" s="38"/>
      <c r="AHY9" s="38"/>
      <c r="AHZ9" s="38"/>
      <c r="AIA9" s="38"/>
      <c r="AIB9" s="38"/>
      <c r="AIC9" s="38"/>
      <c r="AID9" s="38"/>
      <c r="AIE9" s="38"/>
      <c r="AIF9" s="38"/>
      <c r="AIG9" s="38"/>
      <c r="AIH9" s="38"/>
      <c r="AII9" s="38"/>
      <c r="AIJ9" s="38"/>
      <c r="AIK9" s="38"/>
      <c r="AIL9" s="38"/>
      <c r="AIM9" s="38"/>
      <c r="AIN9" s="38"/>
      <c r="AIO9" s="38"/>
      <c r="AIP9" s="38"/>
      <c r="AIQ9" s="38"/>
      <c r="AIR9" s="38"/>
      <c r="AIS9" s="38"/>
      <c r="AIT9" s="38"/>
      <c r="AIU9" s="38"/>
      <c r="AIV9" s="38"/>
      <c r="AIW9" s="38"/>
      <c r="AIX9" s="38"/>
      <c r="AIY9" s="38"/>
      <c r="AIZ9" s="38"/>
      <c r="AJA9" s="38"/>
      <c r="AJB9" s="38"/>
      <c r="AJC9" s="38"/>
      <c r="AJD9" s="38"/>
      <c r="AJE9" s="38"/>
      <c r="AJF9" s="38"/>
      <c r="AJG9" s="38"/>
      <c r="AJH9" s="38"/>
      <c r="AJI9" s="38"/>
      <c r="AJJ9" s="38"/>
      <c r="AJK9" s="38"/>
      <c r="AJL9" s="38"/>
      <c r="AJM9" s="38"/>
      <c r="AJN9" s="38"/>
      <c r="AJO9" s="38"/>
      <c r="AJP9" s="38"/>
      <c r="AJQ9" s="38"/>
      <c r="AJR9" s="38"/>
      <c r="AJS9" s="38"/>
      <c r="AJT9" s="38"/>
      <c r="AJU9" s="38"/>
      <c r="AJV9" s="38"/>
      <c r="AJW9" s="38"/>
      <c r="AJX9" s="38"/>
      <c r="AJY9" s="38"/>
      <c r="AJZ9" s="38"/>
      <c r="AKA9" s="38"/>
      <c r="AKB9" s="38"/>
      <c r="AKC9" s="38"/>
      <c r="AKD9" s="38"/>
      <c r="AKE9" s="38"/>
      <c r="AKF9" s="38"/>
      <c r="AKG9" s="38"/>
      <c r="AKH9" s="38"/>
      <c r="AKI9" s="38"/>
      <c r="AKJ9" s="38"/>
      <c r="AKK9" s="38"/>
      <c r="AKL9" s="38"/>
      <c r="AKM9" s="38"/>
      <c r="AKN9" s="38"/>
      <c r="AKO9" s="38"/>
      <c r="AKP9" s="38"/>
      <c r="AKQ9" s="38"/>
      <c r="AKR9" s="38"/>
      <c r="AKS9" s="38"/>
      <c r="AKT9" s="38"/>
      <c r="AKU9" s="38"/>
      <c r="AKV9" s="38"/>
      <c r="AKW9" s="38"/>
      <c r="AKX9" s="38"/>
      <c r="AKY9" s="38"/>
      <c r="AKZ9" s="38"/>
      <c r="ALA9" s="38"/>
      <c r="ALB9" s="38"/>
      <c r="ALC9" s="38"/>
      <c r="ALD9" s="38"/>
      <c r="ALE9" s="38"/>
      <c r="ALF9" s="38"/>
      <c r="ALG9" s="38"/>
      <c r="ALH9" s="38"/>
      <c r="ALI9" s="38"/>
      <c r="ALJ9" s="38"/>
      <c r="ALK9" s="38"/>
      <c r="ALL9" s="38"/>
      <c r="ALM9" s="38"/>
      <c r="ALN9" s="38"/>
      <c r="ALO9" s="38"/>
      <c r="ALP9" s="38"/>
      <c r="ALQ9" s="38"/>
      <c r="ALR9" s="38"/>
      <c r="ALS9" s="38"/>
      <c r="ALT9" s="38"/>
      <c r="ALU9" s="38"/>
      <c r="ALV9" s="38"/>
      <c r="ALW9" s="38"/>
      <c r="ALX9" s="38"/>
      <c r="ALY9" s="38"/>
      <c r="ALZ9" s="38"/>
      <c r="AMA9" s="38"/>
      <c r="AMB9" s="38"/>
      <c r="AMC9" s="38"/>
      <c r="AMD9" s="38"/>
      <c r="AME9" s="38"/>
      <c r="AMF9" s="38"/>
      <c r="AMG9" s="38"/>
      <c r="AMH9" s="38"/>
      <c r="AMI9" s="38"/>
      <c r="AMJ9" s="38"/>
      <c r="AMK9" s="38"/>
      <c r="AML9" s="38"/>
      <c r="AMM9" s="38"/>
      <c r="AMN9" s="38"/>
      <c r="AMO9" s="38"/>
      <c r="AMP9" s="38"/>
      <c r="AMQ9" s="38"/>
      <c r="AMR9" s="38"/>
      <c r="AMS9" s="38"/>
      <c r="AMT9" s="38"/>
      <c r="AMU9" s="38"/>
      <c r="AMV9" s="38"/>
      <c r="AMW9" s="38"/>
      <c r="AMX9" s="38"/>
      <c r="AMY9" s="38"/>
      <c r="AMZ9" s="38"/>
      <c r="ANA9" s="38"/>
      <c r="ANB9" s="38"/>
      <c r="ANC9" s="38"/>
      <c r="AND9" s="38"/>
      <c r="ANE9" s="38"/>
      <c r="ANF9" s="38"/>
      <c r="ANG9" s="38"/>
      <c r="ANH9" s="38"/>
      <c r="ANI9" s="38"/>
    </row>
    <row r="10" spans="1:1054" s="39" customFormat="1" ht="15" customHeight="1" outlineLevel="1">
      <c r="A10" s="273" t="s">
        <v>154</v>
      </c>
      <c r="B10" s="741"/>
      <c r="C10" s="741"/>
      <c r="D10" s="483"/>
      <c r="E10" s="308"/>
      <c r="F10" s="488"/>
      <c r="G10" s="327" t="str">
        <f t="shared" ref="G10:G45" si="0">IF(D10&gt;0,D10*F10,"")</f>
        <v/>
      </c>
      <c r="H10" s="418"/>
      <c r="I10" s="263"/>
      <c r="J10" s="331" t="str">
        <f>(IF(OR(H10&lt;&gt;"",I10&lt;&gt;""),H10*$H$4+I10*$I$4,""))</f>
        <v/>
      </c>
      <c r="K10" s="286" t="str">
        <f t="shared" ref="K10:K45" si="1">IF(D10&lt;&gt;"",D10,"")</f>
        <v/>
      </c>
      <c r="L10" s="327" t="str">
        <f>IF(K10&lt;&gt;"",K10*$L$4,"")</f>
        <v/>
      </c>
      <c r="M10" s="101"/>
      <c r="N10" s="108"/>
      <c r="O10" s="105"/>
      <c r="P10" s="287">
        <f>N10*O10</f>
        <v>0</v>
      </c>
      <c r="Q10" s="101"/>
      <c r="R10" s="108"/>
      <c r="S10" s="105"/>
      <c r="T10" s="287">
        <f>R10*S10</f>
        <v>0</v>
      </c>
      <c r="U10" s="494">
        <f>P10+T10</f>
        <v>0</v>
      </c>
      <c r="V10" s="894">
        <f>SUM(G10:G15,J10:J15,L10:L15,U10:U15)</f>
        <v>0</v>
      </c>
      <c r="W10" s="108"/>
      <c r="X10"/>
      <c r="Y10"/>
      <c r="Z10"/>
      <c r="AA10"/>
      <c r="AB10"/>
      <c r="AC10"/>
      <c r="AD10"/>
      <c r="AE10"/>
      <c r="AF10"/>
      <c r="AG10"/>
      <c r="AH10"/>
      <c r="AI10"/>
      <c r="AJ10"/>
      <c r="AK10"/>
      <c r="AL10"/>
      <c r="AM10"/>
      <c r="AN10"/>
      <c r="AO10"/>
      <c r="AP10"/>
      <c r="AQ10" s="40"/>
      <c r="AR10" s="40"/>
      <c r="AS10" s="40"/>
      <c r="AT10" s="40"/>
      <c r="AU10" s="40"/>
      <c r="AV10" s="40"/>
      <c r="AW10" s="41"/>
      <c r="AX10" s="41"/>
      <c r="AY10" s="41"/>
      <c r="AZ10" s="41"/>
      <c r="BA10" s="41"/>
      <c r="BB10" s="41"/>
      <c r="BC10" s="41"/>
      <c r="BD10" s="41"/>
      <c r="BE10" s="41"/>
      <c r="BF10" s="41"/>
      <c r="BG10" s="41"/>
      <c r="BH10" s="41"/>
      <c r="BI10" s="41"/>
      <c r="BJ10" s="41"/>
      <c r="BK10" s="41"/>
      <c r="BL10" s="41"/>
      <c r="BM10" s="41"/>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c r="AHC10" s="38"/>
      <c r="AHD10" s="38"/>
      <c r="AHE10" s="38"/>
      <c r="AHF10" s="38"/>
      <c r="AHG10" s="38"/>
      <c r="AHH10" s="38"/>
      <c r="AHI10" s="38"/>
      <c r="AHJ10" s="38"/>
      <c r="AHK10" s="38"/>
      <c r="AHL10" s="38"/>
      <c r="AHM10" s="38"/>
      <c r="AHN10" s="38"/>
      <c r="AHO10" s="38"/>
      <c r="AHP10" s="38"/>
      <c r="AHQ10" s="38"/>
      <c r="AHR10" s="38"/>
      <c r="AHS10" s="38"/>
      <c r="AHT10" s="38"/>
      <c r="AHU10" s="38"/>
      <c r="AHV10" s="38"/>
      <c r="AHW10" s="38"/>
      <c r="AHX10" s="38"/>
      <c r="AHY10" s="38"/>
      <c r="AHZ10" s="38"/>
      <c r="AIA10" s="38"/>
      <c r="AIB10" s="38"/>
      <c r="AIC10" s="38"/>
      <c r="AID10" s="38"/>
      <c r="AIE10" s="38"/>
      <c r="AIF10" s="38"/>
      <c r="AIG10" s="38"/>
      <c r="AIH10" s="38"/>
      <c r="AII10" s="38"/>
      <c r="AIJ10" s="38"/>
      <c r="AIK10" s="38"/>
      <c r="AIL10" s="38"/>
      <c r="AIM10" s="38"/>
      <c r="AIN10" s="38"/>
      <c r="AIO10" s="38"/>
      <c r="AIP10" s="38"/>
      <c r="AIQ10" s="38"/>
      <c r="AIR10" s="38"/>
      <c r="AIS10" s="38"/>
      <c r="AIT10" s="38"/>
      <c r="AIU10" s="38"/>
      <c r="AIV10" s="38"/>
      <c r="AIW10" s="38"/>
      <c r="AIX10" s="38"/>
      <c r="AIY10" s="38"/>
      <c r="AIZ10" s="38"/>
      <c r="AJA10" s="38"/>
      <c r="AJB10" s="38"/>
      <c r="AJC10" s="38"/>
      <c r="AJD10" s="38"/>
      <c r="AJE10" s="38"/>
      <c r="AJF10" s="38"/>
      <c r="AJG10" s="38"/>
      <c r="AJH10" s="38"/>
      <c r="AJI10" s="38"/>
      <c r="AJJ10" s="38"/>
      <c r="AJK10" s="38"/>
      <c r="AJL10" s="38"/>
      <c r="AJM10" s="38"/>
      <c r="AJN10" s="38"/>
      <c r="AJO10" s="38"/>
      <c r="AJP10" s="38"/>
      <c r="AJQ10" s="38"/>
      <c r="AJR10" s="38"/>
      <c r="AJS10" s="38"/>
      <c r="AJT10" s="38"/>
      <c r="AJU10" s="38"/>
      <c r="AJV10" s="38"/>
      <c r="AJW10" s="38"/>
      <c r="AJX10" s="38"/>
      <c r="AJY10" s="38"/>
      <c r="AJZ10" s="38"/>
      <c r="AKA10" s="38"/>
      <c r="AKB10" s="38"/>
      <c r="AKC10" s="38"/>
      <c r="AKD10" s="38"/>
      <c r="AKE10" s="38"/>
      <c r="AKF10" s="38"/>
      <c r="AKG10" s="38"/>
      <c r="AKH10" s="38"/>
      <c r="AKI10" s="38"/>
      <c r="AKJ10" s="38"/>
      <c r="AKK10" s="38"/>
      <c r="AKL10" s="38"/>
      <c r="AKM10" s="38"/>
      <c r="AKN10" s="38"/>
      <c r="AKO10" s="38"/>
      <c r="AKP10" s="38"/>
      <c r="AKQ10" s="38"/>
      <c r="AKR10" s="38"/>
      <c r="AKS10" s="38"/>
      <c r="AKT10" s="38"/>
      <c r="AKU10" s="38"/>
      <c r="AKV10" s="38"/>
      <c r="AKW10" s="38"/>
      <c r="AKX10" s="38"/>
      <c r="AKY10" s="38"/>
      <c r="AKZ10" s="38"/>
      <c r="ALA10" s="38"/>
      <c r="ALB10" s="38"/>
      <c r="ALC10" s="38"/>
      <c r="ALD10" s="38"/>
      <c r="ALE10" s="38"/>
      <c r="ALF10" s="38"/>
      <c r="ALG10" s="38"/>
      <c r="ALH10" s="38"/>
      <c r="ALI10" s="38"/>
      <c r="ALJ10" s="38"/>
      <c r="ALK10" s="38"/>
      <c r="ALL10" s="38"/>
      <c r="ALM10" s="38"/>
      <c r="ALN10" s="38"/>
      <c r="ALO10" s="38"/>
      <c r="ALP10" s="38"/>
      <c r="ALQ10" s="38"/>
      <c r="ALR10" s="38"/>
      <c r="ALS10" s="38"/>
      <c r="ALT10" s="38"/>
      <c r="ALU10" s="38"/>
      <c r="ALV10" s="38"/>
      <c r="ALW10" s="38"/>
      <c r="ALX10" s="38"/>
      <c r="ALY10" s="38"/>
      <c r="ALZ10" s="38"/>
      <c r="AMA10" s="38"/>
      <c r="AMB10" s="38"/>
      <c r="AMC10" s="38"/>
      <c r="AMD10" s="38"/>
      <c r="AME10" s="38"/>
      <c r="AMF10" s="38"/>
      <c r="AMG10" s="38"/>
      <c r="AMH10" s="38"/>
      <c r="AMI10" s="38"/>
      <c r="AMJ10" s="38"/>
      <c r="AMK10" s="38"/>
      <c r="AML10" s="38"/>
      <c r="AMM10" s="38"/>
      <c r="AMN10" s="38"/>
      <c r="AMO10" s="38"/>
      <c r="AMP10" s="38"/>
      <c r="AMQ10" s="38"/>
      <c r="AMR10" s="38"/>
      <c r="AMS10" s="38"/>
      <c r="AMT10" s="38"/>
      <c r="AMU10" s="38"/>
      <c r="AMV10" s="38"/>
      <c r="AMW10" s="38"/>
      <c r="AMX10" s="38"/>
      <c r="AMY10" s="38"/>
      <c r="AMZ10" s="38"/>
      <c r="ANA10" s="38"/>
      <c r="ANB10" s="38"/>
      <c r="ANC10" s="38"/>
      <c r="AND10" s="38"/>
      <c r="ANE10" s="38"/>
      <c r="ANF10" s="38"/>
      <c r="ANG10" s="38"/>
      <c r="ANH10" s="38"/>
      <c r="ANI10" s="38"/>
      <c r="ANJ10" s="38"/>
      <c r="ANK10" s="38"/>
      <c r="ANL10" s="38"/>
      <c r="ANM10" s="38"/>
      <c r="ANN10" s="38"/>
    </row>
    <row r="11" spans="1:1054" s="39" customFormat="1" ht="15.75" customHeight="1" outlineLevel="1">
      <c r="A11" s="274" t="s">
        <v>155</v>
      </c>
      <c r="B11" s="742"/>
      <c r="C11" s="742"/>
      <c r="D11" s="484"/>
      <c r="E11" s="313"/>
      <c r="F11" s="489"/>
      <c r="G11" s="328" t="str">
        <f t="shared" si="0"/>
        <v/>
      </c>
      <c r="H11" s="419"/>
      <c r="I11" s="264"/>
      <c r="J11" s="331" t="str">
        <f t="shared" ref="J11:J45" si="2">(IF(OR(H11&lt;&gt;"",I11&lt;&gt;""),H11*$H$4+I11*$I$4,""))</f>
        <v/>
      </c>
      <c r="K11" s="134" t="str">
        <f t="shared" si="1"/>
        <v/>
      </c>
      <c r="L11" s="328" t="str">
        <f>IF(K11&lt;&gt;"",K11*$L$5,"")</f>
        <v/>
      </c>
      <c r="M11" s="102"/>
      <c r="N11" s="109"/>
      <c r="O11" s="106"/>
      <c r="P11" s="99">
        <f t="shared" ref="P11:P45" si="3">N11*O11</f>
        <v>0</v>
      </c>
      <c r="Q11" s="102"/>
      <c r="R11" s="109"/>
      <c r="S11" s="106"/>
      <c r="T11" s="99">
        <f t="shared" ref="T11:T45" si="4">R11*S11</f>
        <v>0</v>
      </c>
      <c r="U11" s="440">
        <f t="shared" ref="U11:U45" si="5">P11+T11</f>
        <v>0</v>
      </c>
      <c r="V11" s="895"/>
      <c r="W11" s="109"/>
      <c r="X11"/>
      <c r="Y11"/>
      <c r="Z11"/>
      <c r="AA11"/>
      <c r="AB11"/>
      <c r="AC11"/>
      <c r="AD11"/>
      <c r="AE11"/>
      <c r="AF11"/>
      <c r="AG11"/>
      <c r="AH11"/>
      <c r="AI11"/>
      <c r="AJ11"/>
      <c r="AK11"/>
      <c r="AL11"/>
      <c r="AM11"/>
      <c r="AN11"/>
      <c r="AO11"/>
      <c r="AP11"/>
      <c r="AQ11" s="40"/>
      <c r="AR11" s="40"/>
      <c r="AS11" s="40"/>
      <c r="AT11" s="40"/>
      <c r="AU11" s="40"/>
      <c r="AV11" s="40"/>
      <c r="AW11" s="41"/>
      <c r="AX11" s="41"/>
      <c r="AY11" s="41"/>
      <c r="AZ11" s="41"/>
      <c r="BA11" s="41"/>
      <c r="BB11" s="41"/>
      <c r="BC11" s="41"/>
      <c r="BD11" s="41"/>
      <c r="BE11" s="41"/>
      <c r="BF11" s="41"/>
      <c r="BG11" s="41"/>
      <c r="BH11" s="41"/>
      <c r="BI11" s="41"/>
      <c r="BJ11" s="41"/>
      <c r="BK11" s="41"/>
      <c r="BL11" s="41"/>
      <c r="BM11" s="41"/>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c r="AHC11" s="38"/>
      <c r="AHD11" s="38"/>
      <c r="AHE11" s="38"/>
      <c r="AHF11" s="38"/>
      <c r="AHG11" s="38"/>
      <c r="AHH11" s="38"/>
      <c r="AHI11" s="38"/>
      <c r="AHJ11" s="38"/>
      <c r="AHK11" s="38"/>
      <c r="AHL11" s="38"/>
      <c r="AHM11" s="38"/>
      <c r="AHN11" s="38"/>
      <c r="AHO11" s="38"/>
      <c r="AHP11" s="38"/>
      <c r="AHQ11" s="38"/>
      <c r="AHR11" s="38"/>
      <c r="AHS11" s="38"/>
      <c r="AHT11" s="38"/>
      <c r="AHU11" s="38"/>
      <c r="AHV11" s="38"/>
      <c r="AHW11" s="38"/>
      <c r="AHX11" s="38"/>
      <c r="AHY11" s="38"/>
      <c r="AHZ11" s="38"/>
      <c r="AIA11" s="38"/>
      <c r="AIB11" s="38"/>
      <c r="AIC11" s="38"/>
      <c r="AID11" s="38"/>
      <c r="AIE11" s="38"/>
      <c r="AIF11" s="38"/>
      <c r="AIG11" s="38"/>
      <c r="AIH11" s="38"/>
      <c r="AII11" s="38"/>
      <c r="AIJ11" s="38"/>
      <c r="AIK11" s="38"/>
      <c r="AIL11" s="38"/>
      <c r="AIM11" s="38"/>
      <c r="AIN11" s="38"/>
      <c r="AIO11" s="38"/>
      <c r="AIP11" s="38"/>
      <c r="AIQ11" s="38"/>
      <c r="AIR11" s="38"/>
      <c r="AIS11" s="38"/>
      <c r="AIT11" s="38"/>
      <c r="AIU11" s="38"/>
      <c r="AIV11" s="38"/>
      <c r="AIW11" s="38"/>
      <c r="AIX11" s="38"/>
      <c r="AIY11" s="38"/>
      <c r="AIZ11" s="38"/>
      <c r="AJA11" s="38"/>
      <c r="AJB11" s="38"/>
      <c r="AJC11" s="38"/>
      <c r="AJD11" s="38"/>
      <c r="AJE11" s="38"/>
      <c r="AJF11" s="38"/>
      <c r="AJG11" s="38"/>
      <c r="AJH11" s="38"/>
      <c r="AJI11" s="38"/>
      <c r="AJJ11" s="38"/>
      <c r="AJK11" s="38"/>
      <c r="AJL11" s="38"/>
      <c r="AJM11" s="38"/>
      <c r="AJN11" s="38"/>
      <c r="AJO11" s="38"/>
      <c r="AJP11" s="38"/>
      <c r="AJQ11" s="38"/>
      <c r="AJR11" s="38"/>
      <c r="AJS11" s="38"/>
      <c r="AJT11" s="38"/>
      <c r="AJU11" s="38"/>
      <c r="AJV11" s="38"/>
      <c r="AJW11" s="38"/>
      <c r="AJX11" s="38"/>
      <c r="AJY11" s="38"/>
      <c r="AJZ11" s="38"/>
      <c r="AKA11" s="38"/>
      <c r="AKB11" s="38"/>
      <c r="AKC11" s="38"/>
      <c r="AKD11" s="38"/>
      <c r="AKE11" s="38"/>
      <c r="AKF11" s="38"/>
      <c r="AKG11" s="38"/>
      <c r="AKH11" s="38"/>
      <c r="AKI11" s="38"/>
      <c r="AKJ11" s="38"/>
      <c r="AKK11" s="38"/>
      <c r="AKL11" s="38"/>
      <c r="AKM11" s="38"/>
      <c r="AKN11" s="38"/>
      <c r="AKO11" s="38"/>
      <c r="AKP11" s="38"/>
      <c r="AKQ11" s="38"/>
      <c r="AKR11" s="38"/>
      <c r="AKS11" s="38"/>
      <c r="AKT11" s="38"/>
      <c r="AKU11" s="38"/>
      <c r="AKV11" s="38"/>
      <c r="AKW11" s="38"/>
      <c r="AKX11" s="38"/>
      <c r="AKY11" s="38"/>
      <c r="AKZ11" s="38"/>
      <c r="ALA11" s="38"/>
      <c r="ALB11" s="38"/>
      <c r="ALC11" s="38"/>
      <c r="ALD11" s="38"/>
      <c r="ALE11" s="38"/>
      <c r="ALF11" s="38"/>
      <c r="ALG11" s="38"/>
      <c r="ALH11" s="38"/>
      <c r="ALI11" s="38"/>
      <c r="ALJ11" s="38"/>
      <c r="ALK11" s="38"/>
      <c r="ALL11" s="38"/>
      <c r="ALM11" s="38"/>
      <c r="ALN11" s="38"/>
      <c r="ALO11" s="38"/>
      <c r="ALP11" s="38"/>
      <c r="ALQ11" s="38"/>
      <c r="ALR11" s="38"/>
      <c r="ALS11" s="38"/>
      <c r="ALT11" s="38"/>
      <c r="ALU11" s="38"/>
      <c r="ALV11" s="38"/>
      <c r="ALW11" s="38"/>
      <c r="ALX11" s="38"/>
      <c r="ALY11" s="38"/>
      <c r="ALZ11" s="38"/>
      <c r="AMA11" s="38"/>
      <c r="AMB11" s="38"/>
      <c r="AMC11" s="38"/>
      <c r="AMD11" s="38"/>
      <c r="AME11" s="38"/>
      <c r="AMF11" s="38"/>
      <c r="AMG11" s="38"/>
      <c r="AMH11" s="38"/>
      <c r="AMI11" s="38"/>
      <c r="AMJ11" s="38"/>
      <c r="AMK11" s="38"/>
      <c r="AML11" s="38"/>
      <c r="AMM11" s="38"/>
      <c r="AMN11" s="38"/>
      <c r="AMO11" s="38"/>
      <c r="AMP11" s="38"/>
      <c r="AMQ11" s="38"/>
      <c r="AMR11" s="38"/>
      <c r="AMS11" s="38"/>
      <c r="AMT11" s="38"/>
      <c r="AMU11" s="38"/>
      <c r="AMV11" s="38"/>
      <c r="AMW11" s="38"/>
      <c r="AMX11" s="38"/>
      <c r="AMY11" s="38"/>
      <c r="AMZ11" s="38"/>
      <c r="ANA11" s="38"/>
      <c r="ANB11" s="38"/>
      <c r="ANC11" s="38"/>
      <c r="AND11" s="38"/>
      <c r="ANE11" s="38"/>
      <c r="ANF11" s="38"/>
      <c r="ANG11" s="38"/>
      <c r="ANH11" s="38"/>
      <c r="ANI11" s="38"/>
      <c r="ANJ11" s="38"/>
      <c r="ANK11" s="38"/>
      <c r="ANL11" s="38"/>
      <c r="ANM11" s="38"/>
      <c r="ANN11" s="38"/>
    </row>
    <row r="12" spans="1:1054" s="445" customFormat="1" ht="15.75" customHeight="1" outlineLevel="1">
      <c r="A12" s="274" t="s">
        <v>156</v>
      </c>
      <c r="B12" s="742"/>
      <c r="C12" s="742"/>
      <c r="D12" s="484"/>
      <c r="E12" s="313"/>
      <c r="F12" s="489"/>
      <c r="G12" s="328" t="str">
        <f t="shared" si="0"/>
        <v/>
      </c>
      <c r="H12" s="419"/>
      <c r="I12" s="262"/>
      <c r="J12" s="331" t="str">
        <f t="shared" si="2"/>
        <v/>
      </c>
      <c r="K12" s="134" t="str">
        <f t="shared" si="1"/>
        <v/>
      </c>
      <c r="L12" s="328" t="str">
        <f>IF(K12&lt;&gt;"",K12*$L$6,"")</f>
        <v/>
      </c>
      <c r="M12" s="102"/>
      <c r="N12" s="441"/>
      <c r="O12" s="442"/>
      <c r="P12" s="443">
        <f t="shared" si="3"/>
        <v>0</v>
      </c>
      <c r="Q12" s="102"/>
      <c r="R12" s="441"/>
      <c r="S12" s="442"/>
      <c r="T12" s="443">
        <f t="shared" si="4"/>
        <v>0</v>
      </c>
      <c r="U12" s="495">
        <f t="shared" si="5"/>
        <v>0</v>
      </c>
      <c r="V12" s="895"/>
      <c r="W12" s="441"/>
      <c r="X12"/>
      <c r="Y12"/>
      <c r="Z12"/>
      <c r="AA12"/>
      <c r="AB12"/>
      <c r="AC12"/>
      <c r="AD12"/>
      <c r="AE12"/>
      <c r="AF12"/>
      <c r="AG12"/>
      <c r="AH12"/>
      <c r="AI12"/>
      <c r="AJ12"/>
      <c r="AK12"/>
      <c r="AL12"/>
      <c r="AM12"/>
      <c r="AN12"/>
      <c r="AO12"/>
      <c r="AP12"/>
      <c r="AQ12" s="446"/>
      <c r="AR12" s="446"/>
      <c r="AS12" s="446"/>
      <c r="AT12" s="446"/>
      <c r="AU12" s="446"/>
      <c r="AV12" s="446"/>
      <c r="AW12" s="447"/>
      <c r="AX12" s="447"/>
      <c r="AY12" s="447"/>
      <c r="AZ12" s="447"/>
      <c r="BA12" s="447"/>
      <c r="BB12" s="447"/>
      <c r="BC12" s="447"/>
      <c r="BD12" s="447"/>
      <c r="BE12" s="447"/>
      <c r="BF12" s="447"/>
      <c r="BG12" s="447"/>
      <c r="BH12" s="447"/>
      <c r="BI12" s="447"/>
      <c r="BJ12" s="447"/>
      <c r="BK12" s="447"/>
      <c r="BL12" s="447"/>
      <c r="BM12" s="447"/>
    </row>
    <row r="13" spans="1:1054" s="39" customFormat="1" ht="15.75" customHeight="1" outlineLevel="1">
      <c r="A13" s="426" t="s">
        <v>154</v>
      </c>
      <c r="B13" s="742"/>
      <c r="C13" s="742"/>
      <c r="D13" s="485"/>
      <c r="E13" s="430"/>
      <c r="F13" s="488"/>
      <c r="G13" s="432" t="str">
        <f t="shared" si="0"/>
        <v/>
      </c>
      <c r="H13" s="434"/>
      <c r="I13" s="435"/>
      <c r="J13" s="331" t="str">
        <f t="shared" si="2"/>
        <v/>
      </c>
      <c r="K13" s="286" t="str">
        <f t="shared" si="1"/>
        <v/>
      </c>
      <c r="L13" s="432" t="str">
        <f>IF(K13&lt;&gt;"",K13*$L$7,"")</f>
        <v/>
      </c>
      <c r="M13" s="436"/>
      <c r="N13" s="437"/>
      <c r="O13" s="438"/>
      <c r="P13" s="439">
        <f t="shared" si="3"/>
        <v>0</v>
      </c>
      <c r="Q13" s="436"/>
      <c r="R13" s="437"/>
      <c r="S13" s="438"/>
      <c r="T13" s="439">
        <f t="shared" si="4"/>
        <v>0</v>
      </c>
      <c r="U13" s="496">
        <f t="shared" si="5"/>
        <v>0</v>
      </c>
      <c r="V13" s="895"/>
      <c r="W13" s="437"/>
      <c r="X13"/>
      <c r="Y13"/>
      <c r="Z13"/>
      <c r="AA13"/>
      <c r="AB13"/>
      <c r="AC13"/>
      <c r="AD13"/>
      <c r="AE13"/>
      <c r="AF13"/>
      <c r="AG13"/>
      <c r="AH13"/>
      <c r="AI13"/>
      <c r="AJ13"/>
      <c r="AK13"/>
      <c r="AL13"/>
      <c r="AM13"/>
      <c r="AN13"/>
      <c r="AO13"/>
      <c r="AP13"/>
      <c r="AQ13" s="40"/>
      <c r="AR13" s="40"/>
      <c r="AS13" s="40"/>
      <c r="AT13" s="40"/>
      <c r="AU13" s="40"/>
      <c r="AV13" s="40"/>
      <c r="AW13" s="41"/>
      <c r="AX13" s="41"/>
      <c r="AY13" s="41"/>
      <c r="AZ13" s="41"/>
      <c r="BA13" s="41"/>
      <c r="BB13" s="41"/>
      <c r="BC13" s="41"/>
      <c r="BD13" s="41"/>
      <c r="BE13" s="41"/>
      <c r="BF13" s="41"/>
      <c r="BG13" s="41"/>
      <c r="BH13" s="41"/>
      <c r="BI13" s="41"/>
      <c r="BJ13" s="41"/>
      <c r="BK13" s="41"/>
      <c r="BL13" s="41"/>
      <c r="BM13" s="41"/>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c r="HU13" s="38"/>
      <c r="HV13" s="38"/>
      <c r="HW13" s="38"/>
      <c r="HX13" s="38"/>
      <c r="HY13" s="38"/>
      <c r="HZ13" s="38"/>
      <c r="IA13" s="38"/>
      <c r="IB13" s="38"/>
      <c r="IC13" s="38"/>
      <c r="ID13" s="38"/>
      <c r="IE13" s="38"/>
      <c r="IF13" s="38"/>
      <c r="IG13" s="38"/>
      <c r="IH13" s="38"/>
      <c r="II13" s="38"/>
      <c r="IJ13" s="38"/>
      <c r="IK13" s="38"/>
      <c r="IL13" s="38"/>
      <c r="IM13" s="38"/>
      <c r="IN13" s="38"/>
      <c r="IO13" s="38"/>
      <c r="IP13" s="38"/>
      <c r="IQ13" s="38"/>
      <c r="IR13" s="38"/>
      <c r="IS13" s="38"/>
      <c r="IT13" s="38"/>
      <c r="IU13" s="38"/>
      <c r="IV13" s="38"/>
      <c r="IW13" s="38"/>
      <c r="IX13" s="38"/>
      <c r="IY13" s="38"/>
      <c r="IZ13" s="38"/>
      <c r="JA13" s="38"/>
      <c r="JB13" s="38"/>
      <c r="JC13" s="38"/>
      <c r="JD13" s="38"/>
      <c r="JE13" s="38"/>
      <c r="JF13" s="38"/>
      <c r="JG13" s="38"/>
      <c r="JH13" s="38"/>
      <c r="JI13" s="38"/>
      <c r="JJ13" s="38"/>
      <c r="JK13" s="38"/>
      <c r="JL13" s="38"/>
      <c r="JM13" s="38"/>
      <c r="JN13" s="38"/>
      <c r="JO13" s="38"/>
      <c r="JP13" s="38"/>
      <c r="JQ13" s="38"/>
      <c r="JR13" s="38"/>
      <c r="JS13" s="38"/>
      <c r="JT13" s="38"/>
      <c r="JU13" s="38"/>
      <c r="JV13" s="38"/>
      <c r="JW13" s="38"/>
      <c r="JX13" s="38"/>
      <c r="JY13" s="38"/>
      <c r="JZ13" s="38"/>
      <c r="KA13" s="38"/>
      <c r="KB13" s="38"/>
      <c r="KC13" s="38"/>
      <c r="KD13" s="38"/>
      <c r="KE13" s="38"/>
      <c r="KF13" s="38"/>
      <c r="KG13" s="38"/>
      <c r="KH13" s="38"/>
      <c r="KI13" s="38"/>
      <c r="KJ13" s="38"/>
      <c r="KK13" s="38"/>
      <c r="KL13" s="38"/>
      <c r="KM13" s="38"/>
      <c r="KN13" s="38"/>
      <c r="KO13" s="38"/>
      <c r="KP13" s="38"/>
      <c r="KQ13" s="38"/>
      <c r="KR13" s="38"/>
      <c r="KS13" s="38"/>
      <c r="KT13" s="38"/>
      <c r="KU13" s="38"/>
      <c r="KV13" s="38"/>
      <c r="KW13" s="38"/>
      <c r="KX13" s="38"/>
      <c r="KY13" s="38"/>
      <c r="KZ13" s="38"/>
      <c r="LA13" s="38"/>
      <c r="LB13" s="38"/>
      <c r="LC13" s="38"/>
      <c r="LD13" s="38"/>
      <c r="LE13" s="38"/>
      <c r="LF13" s="38"/>
      <c r="LG13" s="38"/>
      <c r="LH13" s="38"/>
      <c r="LI13" s="38"/>
      <c r="LJ13" s="38"/>
      <c r="LK13" s="38"/>
      <c r="LL13" s="38"/>
      <c r="LM13" s="38"/>
      <c r="LN13" s="38"/>
      <c r="LO13" s="38"/>
      <c r="LP13" s="38"/>
      <c r="LQ13" s="38"/>
      <c r="LR13" s="38"/>
      <c r="LS13" s="38"/>
      <c r="LT13" s="38"/>
      <c r="LU13" s="38"/>
      <c r="LV13" s="38"/>
      <c r="LW13" s="38"/>
      <c r="LX13" s="38"/>
      <c r="LY13" s="38"/>
      <c r="LZ13" s="38"/>
      <c r="MA13" s="38"/>
      <c r="MB13" s="38"/>
      <c r="MC13" s="38"/>
      <c r="MD13" s="38"/>
      <c r="ME13" s="38"/>
      <c r="MF13" s="38"/>
      <c r="MG13" s="38"/>
      <c r="MH13" s="38"/>
      <c r="MI13" s="38"/>
      <c r="MJ13" s="38"/>
      <c r="MK13" s="38"/>
      <c r="ML13" s="38"/>
      <c r="MM13" s="38"/>
      <c r="MN13" s="38"/>
      <c r="MO13" s="38"/>
      <c r="MP13" s="38"/>
      <c r="MQ13" s="38"/>
      <c r="MR13" s="38"/>
      <c r="MS13" s="38"/>
      <c r="MT13" s="38"/>
      <c r="MU13" s="38"/>
      <c r="MV13" s="38"/>
      <c r="MW13" s="38"/>
      <c r="MX13" s="38"/>
      <c r="MY13" s="38"/>
      <c r="MZ13" s="38"/>
      <c r="NA13" s="38"/>
      <c r="NB13" s="38"/>
      <c r="NC13" s="38"/>
      <c r="ND13" s="38"/>
      <c r="NE13" s="38"/>
      <c r="NF13" s="38"/>
      <c r="NG13" s="38"/>
      <c r="NH13" s="38"/>
      <c r="NI13" s="38"/>
      <c r="NJ13" s="38"/>
      <c r="NK13" s="38"/>
      <c r="NL13" s="38"/>
      <c r="NM13" s="38"/>
      <c r="NN13" s="38"/>
      <c r="NO13" s="38"/>
      <c r="NP13" s="38"/>
      <c r="NQ13" s="38"/>
      <c r="NR13" s="38"/>
      <c r="NS13" s="38"/>
      <c r="NT13" s="38"/>
      <c r="NU13" s="38"/>
      <c r="NV13" s="38"/>
      <c r="NW13" s="38"/>
      <c r="NX13" s="38"/>
      <c r="NY13" s="38"/>
      <c r="NZ13" s="38"/>
      <c r="OA13" s="38"/>
      <c r="OB13" s="38"/>
      <c r="OC13" s="38"/>
      <c r="OD13" s="38"/>
      <c r="OE13" s="38"/>
      <c r="OF13" s="38"/>
      <c r="OG13" s="38"/>
      <c r="OH13" s="38"/>
      <c r="OI13" s="38"/>
      <c r="OJ13" s="38"/>
      <c r="OK13" s="38"/>
      <c r="OL13" s="38"/>
      <c r="OM13" s="38"/>
      <c r="ON13" s="38"/>
      <c r="OO13" s="38"/>
      <c r="OP13" s="38"/>
      <c r="OQ13" s="38"/>
      <c r="OR13" s="38"/>
      <c r="OS13" s="38"/>
      <c r="OT13" s="38"/>
      <c r="OU13" s="38"/>
      <c r="OV13" s="38"/>
      <c r="OW13" s="38"/>
      <c r="OX13" s="38"/>
      <c r="OY13" s="38"/>
      <c r="OZ13" s="38"/>
      <c r="PA13" s="38"/>
      <c r="PB13" s="38"/>
      <c r="PC13" s="38"/>
      <c r="PD13" s="38"/>
      <c r="PE13" s="38"/>
      <c r="PF13" s="38"/>
      <c r="PG13" s="38"/>
      <c r="PH13" s="38"/>
      <c r="PI13" s="38"/>
      <c r="PJ13" s="38"/>
      <c r="PK13" s="38"/>
      <c r="PL13" s="38"/>
      <c r="PM13" s="38"/>
      <c r="PN13" s="38"/>
      <c r="PO13" s="38"/>
      <c r="PP13" s="38"/>
      <c r="PQ13" s="38"/>
      <c r="PR13" s="38"/>
      <c r="PS13" s="38"/>
      <c r="PT13" s="38"/>
      <c r="PU13" s="38"/>
      <c r="PV13" s="38"/>
      <c r="PW13" s="38"/>
      <c r="PX13" s="38"/>
      <c r="PY13" s="38"/>
      <c r="PZ13" s="38"/>
      <c r="QA13" s="38"/>
      <c r="QB13" s="38"/>
      <c r="QC13" s="38"/>
      <c r="QD13" s="38"/>
      <c r="QE13" s="38"/>
      <c r="QF13" s="38"/>
      <c r="QG13" s="38"/>
      <c r="QH13" s="38"/>
      <c r="QI13" s="38"/>
      <c r="QJ13" s="38"/>
      <c r="QK13" s="38"/>
      <c r="QL13" s="38"/>
      <c r="QM13" s="38"/>
      <c r="QN13" s="38"/>
      <c r="QO13" s="38"/>
      <c r="QP13" s="38"/>
      <c r="QQ13" s="38"/>
      <c r="QR13" s="38"/>
      <c r="QS13" s="38"/>
      <c r="QT13" s="38"/>
      <c r="QU13" s="38"/>
      <c r="QV13" s="38"/>
      <c r="QW13" s="38"/>
      <c r="QX13" s="38"/>
      <c r="QY13" s="38"/>
      <c r="QZ13" s="38"/>
      <c r="RA13" s="38"/>
      <c r="RB13" s="38"/>
      <c r="RC13" s="38"/>
      <c r="RD13" s="38"/>
      <c r="RE13" s="38"/>
      <c r="RF13" s="38"/>
      <c r="RG13" s="38"/>
      <c r="RH13" s="38"/>
      <c r="RI13" s="38"/>
      <c r="RJ13" s="38"/>
      <c r="RK13" s="38"/>
      <c r="RL13" s="38"/>
      <c r="RM13" s="38"/>
      <c r="RN13" s="38"/>
      <c r="RO13" s="38"/>
      <c r="RP13" s="38"/>
      <c r="RQ13" s="38"/>
      <c r="RR13" s="38"/>
      <c r="RS13" s="38"/>
      <c r="RT13" s="38"/>
      <c r="RU13" s="38"/>
      <c r="RV13" s="38"/>
      <c r="RW13" s="38"/>
      <c r="RX13" s="38"/>
      <c r="RY13" s="38"/>
      <c r="RZ13" s="38"/>
      <c r="SA13" s="38"/>
      <c r="SB13" s="38"/>
      <c r="SC13" s="38"/>
      <c r="SD13" s="38"/>
      <c r="SE13" s="38"/>
      <c r="SF13" s="38"/>
      <c r="SG13" s="38"/>
      <c r="SH13" s="38"/>
      <c r="SI13" s="38"/>
      <c r="SJ13" s="38"/>
      <c r="SK13" s="38"/>
      <c r="SL13" s="38"/>
      <c r="SM13" s="38"/>
      <c r="SN13" s="38"/>
      <c r="SO13" s="38"/>
      <c r="SP13" s="38"/>
      <c r="SQ13" s="38"/>
      <c r="SR13" s="38"/>
      <c r="SS13" s="38"/>
      <c r="ST13" s="38"/>
      <c r="SU13" s="38"/>
      <c r="SV13" s="38"/>
      <c r="SW13" s="38"/>
      <c r="SX13" s="38"/>
      <c r="SY13" s="38"/>
      <c r="SZ13" s="38"/>
      <c r="TA13" s="38"/>
      <c r="TB13" s="38"/>
      <c r="TC13" s="38"/>
      <c r="TD13" s="38"/>
      <c r="TE13" s="38"/>
      <c r="TF13" s="38"/>
      <c r="TG13" s="38"/>
      <c r="TH13" s="38"/>
      <c r="TI13" s="38"/>
      <c r="TJ13" s="38"/>
      <c r="TK13" s="38"/>
      <c r="TL13" s="38"/>
      <c r="TM13" s="38"/>
      <c r="TN13" s="38"/>
      <c r="TO13" s="38"/>
      <c r="TP13" s="38"/>
      <c r="TQ13" s="38"/>
      <c r="TR13" s="38"/>
      <c r="TS13" s="38"/>
      <c r="TT13" s="38"/>
      <c r="TU13" s="38"/>
      <c r="TV13" s="38"/>
      <c r="TW13" s="38"/>
      <c r="TX13" s="38"/>
      <c r="TY13" s="38"/>
      <c r="TZ13" s="38"/>
      <c r="UA13" s="38"/>
      <c r="UB13" s="38"/>
      <c r="UC13" s="38"/>
      <c r="UD13" s="38"/>
      <c r="UE13" s="38"/>
      <c r="UF13" s="38"/>
      <c r="UG13" s="38"/>
      <c r="UH13" s="38"/>
      <c r="UI13" s="38"/>
      <c r="UJ13" s="38"/>
      <c r="UK13" s="38"/>
      <c r="UL13" s="38"/>
      <c r="UM13" s="38"/>
      <c r="UN13" s="38"/>
      <c r="UO13" s="38"/>
      <c r="UP13" s="38"/>
      <c r="UQ13" s="38"/>
      <c r="UR13" s="38"/>
      <c r="US13" s="38"/>
      <c r="UT13" s="38"/>
      <c r="UU13" s="38"/>
      <c r="UV13" s="38"/>
      <c r="UW13" s="38"/>
      <c r="UX13" s="38"/>
      <c r="UY13" s="38"/>
      <c r="UZ13" s="38"/>
      <c r="VA13" s="38"/>
      <c r="VB13" s="38"/>
      <c r="VC13" s="38"/>
      <c r="VD13" s="38"/>
      <c r="VE13" s="38"/>
      <c r="VF13" s="38"/>
      <c r="VG13" s="38"/>
      <c r="VH13" s="38"/>
      <c r="VI13" s="38"/>
      <c r="VJ13" s="38"/>
      <c r="VK13" s="38"/>
      <c r="VL13" s="38"/>
      <c r="VM13" s="38"/>
      <c r="VN13" s="38"/>
      <c r="VO13" s="38"/>
      <c r="VP13" s="38"/>
      <c r="VQ13" s="38"/>
      <c r="VR13" s="38"/>
      <c r="VS13" s="38"/>
      <c r="VT13" s="38"/>
      <c r="VU13" s="38"/>
      <c r="VV13" s="38"/>
      <c r="VW13" s="38"/>
      <c r="VX13" s="38"/>
      <c r="VY13" s="38"/>
      <c r="VZ13" s="38"/>
      <c r="WA13" s="38"/>
      <c r="WB13" s="38"/>
      <c r="WC13" s="38"/>
      <c r="WD13" s="38"/>
      <c r="WE13" s="38"/>
      <c r="WF13" s="38"/>
      <c r="WG13" s="38"/>
      <c r="WH13" s="38"/>
      <c r="WI13" s="38"/>
      <c r="WJ13" s="38"/>
      <c r="WK13" s="38"/>
      <c r="WL13" s="38"/>
      <c r="WM13" s="38"/>
      <c r="WN13" s="38"/>
      <c r="WO13" s="38"/>
      <c r="WP13" s="38"/>
      <c r="WQ13" s="38"/>
      <c r="WR13" s="38"/>
      <c r="WS13" s="38"/>
      <c r="WT13" s="38"/>
      <c r="WU13" s="38"/>
      <c r="WV13" s="38"/>
      <c r="WW13" s="38"/>
      <c r="WX13" s="38"/>
      <c r="WY13" s="38"/>
      <c r="WZ13" s="38"/>
      <c r="XA13" s="38"/>
      <c r="XB13" s="38"/>
      <c r="XC13" s="38"/>
      <c r="XD13" s="38"/>
      <c r="XE13" s="38"/>
      <c r="XF13" s="38"/>
      <c r="XG13" s="38"/>
      <c r="XH13" s="38"/>
      <c r="XI13" s="38"/>
      <c r="XJ13" s="38"/>
      <c r="XK13" s="38"/>
      <c r="XL13" s="38"/>
      <c r="XM13" s="38"/>
      <c r="XN13" s="38"/>
      <c r="XO13" s="38"/>
      <c r="XP13" s="38"/>
      <c r="XQ13" s="38"/>
      <c r="XR13" s="38"/>
      <c r="XS13" s="38"/>
      <c r="XT13" s="38"/>
      <c r="XU13" s="38"/>
      <c r="XV13" s="38"/>
      <c r="XW13" s="38"/>
      <c r="XX13" s="38"/>
      <c r="XY13" s="38"/>
      <c r="XZ13" s="38"/>
      <c r="YA13" s="38"/>
      <c r="YB13" s="38"/>
      <c r="YC13" s="38"/>
      <c r="YD13" s="38"/>
      <c r="YE13" s="38"/>
      <c r="YF13" s="38"/>
      <c r="YG13" s="38"/>
      <c r="YH13" s="38"/>
      <c r="YI13" s="38"/>
      <c r="YJ13" s="38"/>
      <c r="YK13" s="38"/>
      <c r="YL13" s="38"/>
      <c r="YM13" s="38"/>
      <c r="YN13" s="38"/>
      <c r="YO13" s="38"/>
      <c r="YP13" s="38"/>
      <c r="YQ13" s="38"/>
      <c r="YR13" s="38"/>
      <c r="YS13" s="38"/>
      <c r="YT13" s="38"/>
      <c r="YU13" s="38"/>
      <c r="YV13" s="38"/>
      <c r="YW13" s="38"/>
      <c r="YX13" s="38"/>
      <c r="YY13" s="38"/>
      <c r="YZ13" s="38"/>
      <c r="ZA13" s="38"/>
      <c r="ZB13" s="38"/>
      <c r="ZC13" s="38"/>
      <c r="ZD13" s="38"/>
      <c r="ZE13" s="38"/>
      <c r="ZF13" s="38"/>
      <c r="ZG13" s="38"/>
      <c r="ZH13" s="38"/>
      <c r="ZI13" s="38"/>
      <c r="ZJ13" s="38"/>
      <c r="ZK13" s="38"/>
      <c r="ZL13" s="38"/>
      <c r="ZM13" s="38"/>
      <c r="ZN13" s="38"/>
      <c r="ZO13" s="38"/>
      <c r="ZP13" s="38"/>
      <c r="ZQ13" s="38"/>
      <c r="ZR13" s="38"/>
      <c r="ZS13" s="38"/>
      <c r="ZT13" s="38"/>
      <c r="ZU13" s="38"/>
      <c r="ZV13" s="38"/>
      <c r="ZW13" s="38"/>
      <c r="ZX13" s="38"/>
      <c r="ZY13" s="38"/>
      <c r="ZZ13" s="38"/>
      <c r="AAA13" s="38"/>
      <c r="AAB13" s="38"/>
      <c r="AAC13" s="38"/>
      <c r="AAD13" s="38"/>
      <c r="AAE13" s="38"/>
      <c r="AAF13" s="38"/>
      <c r="AAG13" s="38"/>
      <c r="AAH13" s="38"/>
      <c r="AAI13" s="38"/>
      <c r="AAJ13" s="38"/>
      <c r="AAK13" s="38"/>
      <c r="AAL13" s="38"/>
      <c r="AAM13" s="38"/>
      <c r="AAN13" s="38"/>
      <c r="AAO13" s="38"/>
      <c r="AAP13" s="38"/>
      <c r="AAQ13" s="38"/>
      <c r="AAR13" s="38"/>
      <c r="AAS13" s="38"/>
      <c r="AAT13" s="38"/>
      <c r="AAU13" s="38"/>
      <c r="AAV13" s="38"/>
      <c r="AAW13" s="38"/>
      <c r="AAX13" s="38"/>
      <c r="AAY13" s="38"/>
      <c r="AAZ13" s="38"/>
      <c r="ABA13" s="38"/>
      <c r="ABB13" s="38"/>
      <c r="ABC13" s="38"/>
      <c r="ABD13" s="38"/>
      <c r="ABE13" s="38"/>
      <c r="ABF13" s="38"/>
      <c r="ABG13" s="38"/>
      <c r="ABH13" s="38"/>
      <c r="ABI13" s="38"/>
      <c r="ABJ13" s="38"/>
      <c r="ABK13" s="38"/>
      <c r="ABL13" s="38"/>
      <c r="ABM13" s="38"/>
      <c r="ABN13" s="38"/>
      <c r="ABO13" s="38"/>
      <c r="ABP13" s="38"/>
      <c r="ABQ13" s="38"/>
      <c r="ABR13" s="38"/>
      <c r="ABS13" s="38"/>
      <c r="ABT13" s="38"/>
      <c r="ABU13" s="38"/>
      <c r="ABV13" s="38"/>
      <c r="ABW13" s="38"/>
      <c r="ABX13" s="38"/>
      <c r="ABY13" s="38"/>
      <c r="ABZ13" s="38"/>
      <c r="ACA13" s="38"/>
      <c r="ACB13" s="38"/>
      <c r="ACC13" s="38"/>
      <c r="ACD13" s="38"/>
      <c r="ACE13" s="38"/>
      <c r="ACF13" s="38"/>
      <c r="ACG13" s="38"/>
      <c r="ACH13" s="38"/>
      <c r="ACI13" s="38"/>
      <c r="ACJ13" s="38"/>
      <c r="ACK13" s="38"/>
      <c r="ACL13" s="38"/>
      <c r="ACM13" s="38"/>
      <c r="ACN13" s="38"/>
      <c r="ACO13" s="38"/>
      <c r="ACP13" s="38"/>
      <c r="ACQ13" s="38"/>
      <c r="ACR13" s="38"/>
      <c r="ACS13" s="38"/>
      <c r="ACT13" s="38"/>
      <c r="ACU13" s="38"/>
      <c r="ACV13" s="38"/>
      <c r="ACW13" s="38"/>
      <c r="ACX13" s="38"/>
      <c r="ACY13" s="38"/>
      <c r="ACZ13" s="38"/>
      <c r="ADA13" s="38"/>
      <c r="ADB13" s="38"/>
      <c r="ADC13" s="38"/>
      <c r="ADD13" s="38"/>
      <c r="ADE13" s="38"/>
      <c r="ADF13" s="38"/>
      <c r="ADG13" s="38"/>
      <c r="ADH13" s="38"/>
      <c r="ADI13" s="38"/>
      <c r="ADJ13" s="38"/>
      <c r="ADK13" s="38"/>
      <c r="ADL13" s="38"/>
      <c r="ADM13" s="38"/>
      <c r="ADN13" s="38"/>
      <c r="ADO13" s="38"/>
      <c r="ADP13" s="38"/>
      <c r="ADQ13" s="38"/>
      <c r="ADR13" s="38"/>
      <c r="ADS13" s="38"/>
      <c r="ADT13" s="38"/>
      <c r="ADU13" s="38"/>
      <c r="ADV13" s="38"/>
      <c r="ADW13" s="38"/>
      <c r="ADX13" s="38"/>
      <c r="ADY13" s="38"/>
      <c r="ADZ13" s="38"/>
      <c r="AEA13" s="38"/>
      <c r="AEB13" s="38"/>
      <c r="AEC13" s="38"/>
      <c r="AED13" s="38"/>
      <c r="AEE13" s="38"/>
      <c r="AEF13" s="38"/>
      <c r="AEG13" s="38"/>
      <c r="AEH13" s="38"/>
      <c r="AEI13" s="38"/>
      <c r="AEJ13" s="38"/>
      <c r="AEK13" s="38"/>
      <c r="AEL13" s="38"/>
      <c r="AEM13" s="38"/>
      <c r="AEN13" s="38"/>
      <c r="AEO13" s="38"/>
      <c r="AEP13" s="38"/>
      <c r="AEQ13" s="38"/>
      <c r="AER13" s="38"/>
      <c r="AES13" s="38"/>
      <c r="AET13" s="38"/>
      <c r="AEU13" s="38"/>
      <c r="AEV13" s="38"/>
      <c r="AEW13" s="38"/>
      <c r="AEX13" s="38"/>
      <c r="AEY13" s="38"/>
      <c r="AEZ13" s="38"/>
      <c r="AFA13" s="38"/>
      <c r="AFB13" s="38"/>
      <c r="AFC13" s="38"/>
      <c r="AFD13" s="38"/>
      <c r="AFE13" s="38"/>
      <c r="AFF13" s="38"/>
      <c r="AFG13" s="38"/>
      <c r="AFH13" s="38"/>
      <c r="AFI13" s="38"/>
      <c r="AFJ13" s="38"/>
      <c r="AFK13" s="38"/>
      <c r="AFL13" s="38"/>
      <c r="AFM13" s="38"/>
      <c r="AFN13" s="38"/>
      <c r="AFO13" s="38"/>
      <c r="AFP13" s="38"/>
      <c r="AFQ13" s="38"/>
      <c r="AFR13" s="38"/>
      <c r="AFS13" s="38"/>
      <c r="AFT13" s="38"/>
      <c r="AFU13" s="38"/>
      <c r="AFV13" s="38"/>
      <c r="AFW13" s="38"/>
      <c r="AFX13" s="38"/>
      <c r="AFY13" s="38"/>
      <c r="AFZ13" s="38"/>
      <c r="AGA13" s="38"/>
      <c r="AGB13" s="38"/>
      <c r="AGC13" s="38"/>
      <c r="AGD13" s="38"/>
      <c r="AGE13" s="38"/>
      <c r="AGF13" s="38"/>
      <c r="AGG13" s="38"/>
      <c r="AGH13" s="38"/>
      <c r="AGI13" s="38"/>
      <c r="AGJ13" s="38"/>
      <c r="AGK13" s="38"/>
      <c r="AGL13" s="38"/>
      <c r="AGM13" s="38"/>
      <c r="AGN13" s="38"/>
      <c r="AGO13" s="38"/>
      <c r="AGP13" s="38"/>
      <c r="AGQ13" s="38"/>
      <c r="AGR13" s="38"/>
      <c r="AGS13" s="38"/>
      <c r="AGT13" s="38"/>
      <c r="AGU13" s="38"/>
      <c r="AGV13" s="38"/>
      <c r="AGW13" s="38"/>
      <c r="AGX13" s="38"/>
      <c r="AGY13" s="38"/>
      <c r="AGZ13" s="38"/>
      <c r="AHA13" s="38"/>
      <c r="AHB13" s="38"/>
      <c r="AHC13" s="38"/>
      <c r="AHD13" s="38"/>
      <c r="AHE13" s="38"/>
      <c r="AHF13" s="38"/>
      <c r="AHG13" s="38"/>
      <c r="AHH13" s="38"/>
      <c r="AHI13" s="38"/>
      <c r="AHJ13" s="38"/>
      <c r="AHK13" s="38"/>
      <c r="AHL13" s="38"/>
      <c r="AHM13" s="38"/>
      <c r="AHN13" s="38"/>
      <c r="AHO13" s="38"/>
      <c r="AHP13" s="38"/>
      <c r="AHQ13" s="38"/>
      <c r="AHR13" s="38"/>
      <c r="AHS13" s="38"/>
      <c r="AHT13" s="38"/>
      <c r="AHU13" s="38"/>
      <c r="AHV13" s="38"/>
      <c r="AHW13" s="38"/>
      <c r="AHX13" s="38"/>
      <c r="AHY13" s="38"/>
      <c r="AHZ13" s="38"/>
      <c r="AIA13" s="38"/>
      <c r="AIB13" s="38"/>
      <c r="AIC13" s="38"/>
      <c r="AID13" s="38"/>
      <c r="AIE13" s="38"/>
      <c r="AIF13" s="38"/>
      <c r="AIG13" s="38"/>
      <c r="AIH13" s="38"/>
      <c r="AII13" s="38"/>
      <c r="AIJ13" s="38"/>
      <c r="AIK13" s="38"/>
      <c r="AIL13" s="38"/>
      <c r="AIM13" s="38"/>
      <c r="AIN13" s="38"/>
      <c r="AIO13" s="38"/>
      <c r="AIP13" s="38"/>
      <c r="AIQ13" s="38"/>
      <c r="AIR13" s="38"/>
      <c r="AIS13" s="38"/>
      <c r="AIT13" s="38"/>
      <c r="AIU13" s="38"/>
      <c r="AIV13" s="38"/>
      <c r="AIW13" s="38"/>
      <c r="AIX13" s="38"/>
      <c r="AIY13" s="38"/>
      <c r="AIZ13" s="38"/>
      <c r="AJA13" s="38"/>
      <c r="AJB13" s="38"/>
      <c r="AJC13" s="38"/>
      <c r="AJD13" s="38"/>
      <c r="AJE13" s="38"/>
      <c r="AJF13" s="38"/>
      <c r="AJG13" s="38"/>
      <c r="AJH13" s="38"/>
      <c r="AJI13" s="38"/>
      <c r="AJJ13" s="38"/>
      <c r="AJK13" s="38"/>
      <c r="AJL13" s="38"/>
      <c r="AJM13" s="38"/>
      <c r="AJN13" s="38"/>
      <c r="AJO13" s="38"/>
      <c r="AJP13" s="38"/>
      <c r="AJQ13" s="38"/>
      <c r="AJR13" s="38"/>
      <c r="AJS13" s="38"/>
      <c r="AJT13" s="38"/>
      <c r="AJU13" s="38"/>
      <c r="AJV13" s="38"/>
      <c r="AJW13" s="38"/>
      <c r="AJX13" s="38"/>
      <c r="AJY13" s="38"/>
      <c r="AJZ13" s="38"/>
      <c r="AKA13" s="38"/>
      <c r="AKB13" s="38"/>
      <c r="AKC13" s="38"/>
      <c r="AKD13" s="38"/>
      <c r="AKE13" s="38"/>
      <c r="AKF13" s="38"/>
      <c r="AKG13" s="38"/>
      <c r="AKH13" s="38"/>
      <c r="AKI13" s="38"/>
      <c r="AKJ13" s="38"/>
      <c r="AKK13" s="38"/>
      <c r="AKL13" s="38"/>
      <c r="AKM13" s="38"/>
      <c r="AKN13" s="38"/>
      <c r="AKO13" s="38"/>
      <c r="AKP13" s="38"/>
      <c r="AKQ13" s="38"/>
      <c r="AKR13" s="38"/>
      <c r="AKS13" s="38"/>
      <c r="AKT13" s="38"/>
      <c r="AKU13" s="38"/>
      <c r="AKV13" s="38"/>
      <c r="AKW13" s="38"/>
      <c r="AKX13" s="38"/>
      <c r="AKY13" s="38"/>
      <c r="AKZ13" s="38"/>
      <c r="ALA13" s="38"/>
      <c r="ALB13" s="38"/>
      <c r="ALC13" s="38"/>
      <c r="ALD13" s="38"/>
      <c r="ALE13" s="38"/>
      <c r="ALF13" s="38"/>
      <c r="ALG13" s="38"/>
      <c r="ALH13" s="38"/>
      <c r="ALI13" s="38"/>
      <c r="ALJ13" s="38"/>
      <c r="ALK13" s="38"/>
      <c r="ALL13" s="38"/>
      <c r="ALM13" s="38"/>
      <c r="ALN13" s="38"/>
      <c r="ALO13" s="38"/>
      <c r="ALP13" s="38"/>
      <c r="ALQ13" s="38"/>
      <c r="ALR13" s="38"/>
      <c r="ALS13" s="38"/>
      <c r="ALT13" s="38"/>
      <c r="ALU13" s="38"/>
      <c r="ALV13" s="38"/>
      <c r="ALW13" s="38"/>
      <c r="ALX13" s="38"/>
      <c r="ALY13" s="38"/>
      <c r="ALZ13" s="38"/>
      <c r="AMA13" s="38"/>
      <c r="AMB13" s="38"/>
      <c r="AMC13" s="38"/>
      <c r="AMD13" s="38"/>
      <c r="AME13" s="38"/>
      <c r="AMF13" s="38"/>
      <c r="AMG13" s="38"/>
      <c r="AMH13" s="38"/>
      <c r="AMI13" s="38"/>
      <c r="AMJ13" s="38"/>
      <c r="AMK13" s="38"/>
      <c r="AML13" s="38"/>
      <c r="AMM13" s="38"/>
      <c r="AMN13" s="38"/>
      <c r="AMO13" s="38"/>
      <c r="AMP13" s="38"/>
      <c r="AMQ13" s="38"/>
      <c r="AMR13" s="38"/>
      <c r="AMS13" s="38"/>
      <c r="AMT13" s="38"/>
      <c r="AMU13" s="38"/>
      <c r="AMV13" s="38"/>
      <c r="AMW13" s="38"/>
      <c r="AMX13" s="38"/>
      <c r="AMY13" s="38"/>
      <c r="AMZ13" s="38"/>
      <c r="ANA13" s="38"/>
      <c r="ANB13" s="38"/>
      <c r="ANC13" s="38"/>
      <c r="AND13" s="38"/>
      <c r="ANE13" s="38"/>
      <c r="ANF13" s="38"/>
      <c r="ANG13" s="38"/>
      <c r="ANH13" s="38"/>
      <c r="ANI13" s="38"/>
      <c r="ANJ13" s="38"/>
      <c r="ANK13" s="38"/>
      <c r="ANL13" s="38"/>
      <c r="ANM13" s="38"/>
      <c r="ANN13" s="38"/>
    </row>
    <row r="14" spans="1:1054" s="39" customFormat="1" ht="15" customHeight="1" outlineLevel="1">
      <c r="A14" s="274" t="s">
        <v>155</v>
      </c>
      <c r="B14" s="742"/>
      <c r="C14" s="742"/>
      <c r="D14" s="484"/>
      <c r="E14" s="313"/>
      <c r="F14" s="489"/>
      <c r="G14" s="328" t="str">
        <f t="shared" si="0"/>
        <v/>
      </c>
      <c r="H14" s="419"/>
      <c r="I14" s="264"/>
      <c r="J14" s="331" t="str">
        <f t="shared" si="2"/>
        <v/>
      </c>
      <c r="K14" s="134" t="str">
        <f t="shared" si="1"/>
        <v/>
      </c>
      <c r="L14" s="328" t="str">
        <f>IF(K14&lt;&gt;"",K14*$L$8,"")</f>
        <v/>
      </c>
      <c r="M14" s="102"/>
      <c r="N14" s="109"/>
      <c r="O14" s="106"/>
      <c r="P14" s="99">
        <f t="shared" si="3"/>
        <v>0</v>
      </c>
      <c r="Q14" s="102"/>
      <c r="R14" s="109"/>
      <c r="S14" s="106"/>
      <c r="T14" s="99">
        <f t="shared" si="4"/>
        <v>0</v>
      </c>
      <c r="U14" s="440">
        <f t="shared" si="5"/>
        <v>0</v>
      </c>
      <c r="V14" s="895"/>
      <c r="W14" s="109"/>
      <c r="X14"/>
      <c r="Y14"/>
      <c r="Z14"/>
      <c r="AA14"/>
      <c r="AB14"/>
      <c r="AC14"/>
      <c r="AD14"/>
      <c r="AE14"/>
      <c r="AF14"/>
      <c r="AG14"/>
      <c r="AH14"/>
      <c r="AI14"/>
      <c r="AJ14"/>
      <c r="AK14"/>
      <c r="AL14"/>
      <c r="AM14"/>
      <c r="AN14"/>
      <c r="AO14"/>
      <c r="AP14"/>
      <c r="AQ14" s="40"/>
      <c r="AR14" s="40"/>
      <c r="AS14" s="40"/>
      <c r="AT14" s="40"/>
      <c r="AU14" s="40"/>
      <c r="AV14" s="40"/>
      <c r="AW14" s="41"/>
      <c r="AX14" s="41"/>
      <c r="AY14" s="41"/>
      <c r="AZ14" s="41"/>
      <c r="BA14" s="41"/>
      <c r="BB14" s="41"/>
      <c r="BC14" s="41"/>
      <c r="BD14" s="41"/>
      <c r="BE14" s="41"/>
      <c r="BF14" s="41"/>
      <c r="BG14" s="41"/>
      <c r="BH14" s="41"/>
      <c r="BI14" s="41"/>
      <c r="BJ14" s="41"/>
      <c r="BK14" s="41"/>
      <c r="BL14" s="41"/>
      <c r="BM14" s="41"/>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c r="HU14" s="38"/>
      <c r="HV14" s="38"/>
      <c r="HW14" s="38"/>
      <c r="HX14" s="38"/>
      <c r="HY14" s="38"/>
      <c r="HZ14" s="38"/>
      <c r="IA14" s="38"/>
      <c r="IB14" s="38"/>
      <c r="IC14" s="38"/>
      <c r="ID14" s="38"/>
      <c r="IE14" s="38"/>
      <c r="IF14" s="38"/>
      <c r="IG14" s="38"/>
      <c r="IH14" s="38"/>
      <c r="II14" s="38"/>
      <c r="IJ14" s="38"/>
      <c r="IK14" s="38"/>
      <c r="IL14" s="38"/>
      <c r="IM14" s="38"/>
      <c r="IN14" s="38"/>
      <c r="IO14" s="38"/>
      <c r="IP14" s="38"/>
      <c r="IQ14" s="38"/>
      <c r="IR14" s="38"/>
      <c r="IS14" s="38"/>
      <c r="IT14" s="38"/>
      <c r="IU14" s="38"/>
      <c r="IV14" s="38"/>
      <c r="IW14" s="38"/>
      <c r="IX14" s="38"/>
      <c r="IY14" s="38"/>
      <c r="IZ14" s="38"/>
      <c r="JA14" s="38"/>
      <c r="JB14" s="38"/>
      <c r="JC14" s="38"/>
      <c r="JD14" s="38"/>
      <c r="JE14" s="38"/>
      <c r="JF14" s="38"/>
      <c r="JG14" s="38"/>
      <c r="JH14" s="38"/>
      <c r="JI14" s="38"/>
      <c r="JJ14" s="38"/>
      <c r="JK14" s="38"/>
      <c r="JL14" s="38"/>
      <c r="JM14" s="38"/>
      <c r="JN14" s="38"/>
      <c r="JO14" s="38"/>
      <c r="JP14" s="38"/>
      <c r="JQ14" s="38"/>
      <c r="JR14" s="38"/>
      <c r="JS14" s="38"/>
      <c r="JT14" s="38"/>
      <c r="JU14" s="38"/>
      <c r="JV14" s="38"/>
      <c r="JW14" s="38"/>
      <c r="JX14" s="38"/>
      <c r="JY14" s="38"/>
      <c r="JZ14" s="38"/>
      <c r="KA14" s="38"/>
      <c r="KB14" s="38"/>
      <c r="KC14" s="38"/>
      <c r="KD14" s="38"/>
      <c r="KE14" s="38"/>
      <c r="KF14" s="38"/>
      <c r="KG14" s="38"/>
      <c r="KH14" s="38"/>
      <c r="KI14" s="38"/>
      <c r="KJ14" s="38"/>
      <c r="KK14" s="38"/>
      <c r="KL14" s="38"/>
      <c r="KM14" s="38"/>
      <c r="KN14" s="38"/>
      <c r="KO14" s="38"/>
      <c r="KP14" s="38"/>
      <c r="KQ14" s="38"/>
      <c r="KR14" s="38"/>
      <c r="KS14" s="38"/>
      <c r="KT14" s="38"/>
      <c r="KU14" s="38"/>
      <c r="KV14" s="38"/>
      <c r="KW14" s="38"/>
      <c r="KX14" s="38"/>
      <c r="KY14" s="38"/>
      <c r="KZ14" s="38"/>
      <c r="LA14" s="38"/>
      <c r="LB14" s="38"/>
      <c r="LC14" s="38"/>
      <c r="LD14" s="38"/>
      <c r="LE14" s="38"/>
      <c r="LF14" s="38"/>
      <c r="LG14" s="38"/>
      <c r="LH14" s="38"/>
      <c r="LI14" s="38"/>
      <c r="LJ14" s="38"/>
      <c r="LK14" s="38"/>
      <c r="LL14" s="38"/>
      <c r="LM14" s="38"/>
      <c r="LN14" s="38"/>
      <c r="LO14" s="38"/>
      <c r="LP14" s="38"/>
      <c r="LQ14" s="38"/>
      <c r="LR14" s="38"/>
      <c r="LS14" s="38"/>
      <c r="LT14" s="38"/>
      <c r="LU14" s="38"/>
      <c r="LV14" s="38"/>
      <c r="LW14" s="38"/>
      <c r="LX14" s="38"/>
      <c r="LY14" s="38"/>
      <c r="LZ14" s="38"/>
      <c r="MA14" s="38"/>
      <c r="MB14" s="38"/>
      <c r="MC14" s="38"/>
      <c r="MD14" s="38"/>
      <c r="ME14" s="38"/>
      <c r="MF14" s="38"/>
      <c r="MG14" s="38"/>
      <c r="MH14" s="38"/>
      <c r="MI14" s="38"/>
      <c r="MJ14" s="38"/>
      <c r="MK14" s="38"/>
      <c r="ML14" s="38"/>
      <c r="MM14" s="38"/>
      <c r="MN14" s="38"/>
      <c r="MO14" s="38"/>
      <c r="MP14" s="38"/>
      <c r="MQ14" s="38"/>
      <c r="MR14" s="38"/>
      <c r="MS14" s="38"/>
      <c r="MT14" s="38"/>
      <c r="MU14" s="38"/>
      <c r="MV14" s="38"/>
      <c r="MW14" s="38"/>
      <c r="MX14" s="38"/>
      <c r="MY14" s="38"/>
      <c r="MZ14" s="38"/>
      <c r="NA14" s="38"/>
      <c r="NB14" s="38"/>
      <c r="NC14" s="38"/>
      <c r="ND14" s="38"/>
      <c r="NE14" s="38"/>
      <c r="NF14" s="38"/>
      <c r="NG14" s="38"/>
      <c r="NH14" s="38"/>
      <c r="NI14" s="38"/>
      <c r="NJ14" s="38"/>
      <c r="NK14" s="38"/>
      <c r="NL14" s="38"/>
      <c r="NM14" s="38"/>
      <c r="NN14" s="38"/>
      <c r="NO14" s="38"/>
      <c r="NP14" s="38"/>
      <c r="NQ14" s="38"/>
      <c r="NR14" s="38"/>
      <c r="NS14" s="38"/>
      <c r="NT14" s="38"/>
      <c r="NU14" s="38"/>
      <c r="NV14" s="38"/>
      <c r="NW14" s="38"/>
      <c r="NX14" s="38"/>
      <c r="NY14" s="38"/>
      <c r="NZ14" s="38"/>
      <c r="OA14" s="38"/>
      <c r="OB14" s="38"/>
      <c r="OC14" s="38"/>
      <c r="OD14" s="38"/>
      <c r="OE14" s="38"/>
      <c r="OF14" s="38"/>
      <c r="OG14" s="38"/>
      <c r="OH14" s="38"/>
      <c r="OI14" s="38"/>
      <c r="OJ14" s="38"/>
      <c r="OK14" s="38"/>
      <c r="OL14" s="38"/>
      <c r="OM14" s="38"/>
      <c r="ON14" s="38"/>
      <c r="OO14" s="38"/>
      <c r="OP14" s="38"/>
      <c r="OQ14" s="38"/>
      <c r="OR14" s="38"/>
      <c r="OS14" s="38"/>
      <c r="OT14" s="38"/>
      <c r="OU14" s="38"/>
      <c r="OV14" s="38"/>
      <c r="OW14" s="38"/>
      <c r="OX14" s="38"/>
      <c r="OY14" s="38"/>
      <c r="OZ14" s="38"/>
      <c r="PA14" s="38"/>
      <c r="PB14" s="38"/>
      <c r="PC14" s="38"/>
      <c r="PD14" s="38"/>
      <c r="PE14" s="38"/>
      <c r="PF14" s="38"/>
      <c r="PG14" s="38"/>
      <c r="PH14" s="38"/>
      <c r="PI14" s="38"/>
      <c r="PJ14" s="38"/>
      <c r="PK14" s="38"/>
      <c r="PL14" s="38"/>
      <c r="PM14" s="38"/>
      <c r="PN14" s="38"/>
      <c r="PO14" s="38"/>
      <c r="PP14" s="38"/>
      <c r="PQ14" s="38"/>
      <c r="PR14" s="38"/>
      <c r="PS14" s="38"/>
      <c r="PT14" s="38"/>
      <c r="PU14" s="38"/>
      <c r="PV14" s="38"/>
      <c r="PW14" s="38"/>
      <c r="PX14" s="38"/>
      <c r="PY14" s="38"/>
      <c r="PZ14" s="38"/>
      <c r="QA14" s="38"/>
      <c r="QB14" s="38"/>
      <c r="QC14" s="38"/>
      <c r="QD14" s="38"/>
      <c r="QE14" s="38"/>
      <c r="QF14" s="38"/>
      <c r="QG14" s="38"/>
      <c r="QH14" s="38"/>
      <c r="QI14" s="38"/>
      <c r="QJ14" s="38"/>
      <c r="QK14" s="38"/>
      <c r="QL14" s="38"/>
      <c r="QM14" s="38"/>
      <c r="QN14" s="38"/>
      <c r="QO14" s="38"/>
      <c r="QP14" s="38"/>
      <c r="QQ14" s="38"/>
      <c r="QR14" s="38"/>
      <c r="QS14" s="38"/>
      <c r="QT14" s="38"/>
      <c r="QU14" s="38"/>
      <c r="QV14" s="38"/>
      <c r="QW14" s="38"/>
      <c r="QX14" s="38"/>
      <c r="QY14" s="38"/>
      <c r="QZ14" s="38"/>
      <c r="RA14" s="38"/>
      <c r="RB14" s="38"/>
      <c r="RC14" s="38"/>
      <c r="RD14" s="38"/>
      <c r="RE14" s="38"/>
      <c r="RF14" s="38"/>
      <c r="RG14" s="38"/>
      <c r="RH14" s="38"/>
      <c r="RI14" s="38"/>
      <c r="RJ14" s="38"/>
      <c r="RK14" s="38"/>
      <c r="RL14" s="38"/>
      <c r="RM14" s="38"/>
      <c r="RN14" s="38"/>
      <c r="RO14" s="38"/>
      <c r="RP14" s="38"/>
      <c r="RQ14" s="38"/>
      <c r="RR14" s="38"/>
      <c r="RS14" s="38"/>
      <c r="RT14" s="38"/>
      <c r="RU14" s="38"/>
      <c r="RV14" s="38"/>
      <c r="RW14" s="38"/>
      <c r="RX14" s="38"/>
      <c r="RY14" s="38"/>
      <c r="RZ14" s="38"/>
      <c r="SA14" s="38"/>
      <c r="SB14" s="38"/>
      <c r="SC14" s="38"/>
      <c r="SD14" s="38"/>
      <c r="SE14" s="38"/>
      <c r="SF14" s="38"/>
      <c r="SG14" s="38"/>
      <c r="SH14" s="38"/>
      <c r="SI14" s="38"/>
      <c r="SJ14" s="38"/>
      <c r="SK14" s="38"/>
      <c r="SL14" s="38"/>
      <c r="SM14" s="38"/>
      <c r="SN14" s="38"/>
      <c r="SO14" s="38"/>
      <c r="SP14" s="38"/>
      <c r="SQ14" s="38"/>
      <c r="SR14" s="38"/>
      <c r="SS14" s="38"/>
      <c r="ST14" s="38"/>
      <c r="SU14" s="38"/>
      <c r="SV14" s="38"/>
      <c r="SW14" s="38"/>
      <c r="SX14" s="38"/>
      <c r="SY14" s="38"/>
      <c r="SZ14" s="38"/>
      <c r="TA14" s="38"/>
      <c r="TB14" s="38"/>
      <c r="TC14" s="38"/>
      <c r="TD14" s="38"/>
      <c r="TE14" s="38"/>
      <c r="TF14" s="38"/>
      <c r="TG14" s="38"/>
      <c r="TH14" s="38"/>
      <c r="TI14" s="38"/>
      <c r="TJ14" s="38"/>
      <c r="TK14" s="38"/>
      <c r="TL14" s="38"/>
      <c r="TM14" s="38"/>
      <c r="TN14" s="38"/>
      <c r="TO14" s="38"/>
      <c r="TP14" s="38"/>
      <c r="TQ14" s="38"/>
      <c r="TR14" s="38"/>
      <c r="TS14" s="38"/>
      <c r="TT14" s="38"/>
      <c r="TU14" s="38"/>
      <c r="TV14" s="38"/>
      <c r="TW14" s="38"/>
      <c r="TX14" s="38"/>
      <c r="TY14" s="38"/>
      <c r="TZ14" s="38"/>
      <c r="UA14" s="38"/>
      <c r="UB14" s="38"/>
      <c r="UC14" s="38"/>
      <c r="UD14" s="38"/>
      <c r="UE14" s="38"/>
      <c r="UF14" s="38"/>
      <c r="UG14" s="38"/>
      <c r="UH14" s="38"/>
      <c r="UI14" s="38"/>
      <c r="UJ14" s="38"/>
      <c r="UK14" s="38"/>
      <c r="UL14" s="38"/>
      <c r="UM14" s="38"/>
      <c r="UN14" s="38"/>
      <c r="UO14" s="38"/>
      <c r="UP14" s="38"/>
      <c r="UQ14" s="38"/>
      <c r="UR14" s="38"/>
      <c r="US14" s="38"/>
      <c r="UT14" s="38"/>
      <c r="UU14" s="38"/>
      <c r="UV14" s="38"/>
      <c r="UW14" s="38"/>
      <c r="UX14" s="38"/>
      <c r="UY14" s="38"/>
      <c r="UZ14" s="38"/>
      <c r="VA14" s="38"/>
      <c r="VB14" s="38"/>
      <c r="VC14" s="38"/>
      <c r="VD14" s="38"/>
      <c r="VE14" s="38"/>
      <c r="VF14" s="38"/>
      <c r="VG14" s="38"/>
      <c r="VH14" s="38"/>
      <c r="VI14" s="38"/>
      <c r="VJ14" s="38"/>
      <c r="VK14" s="38"/>
      <c r="VL14" s="38"/>
      <c r="VM14" s="38"/>
      <c r="VN14" s="38"/>
      <c r="VO14" s="38"/>
      <c r="VP14" s="38"/>
      <c r="VQ14" s="38"/>
      <c r="VR14" s="38"/>
      <c r="VS14" s="38"/>
      <c r="VT14" s="38"/>
      <c r="VU14" s="38"/>
      <c r="VV14" s="38"/>
      <c r="VW14" s="38"/>
      <c r="VX14" s="38"/>
      <c r="VY14" s="38"/>
      <c r="VZ14" s="38"/>
      <c r="WA14" s="38"/>
      <c r="WB14" s="38"/>
      <c r="WC14" s="38"/>
      <c r="WD14" s="38"/>
      <c r="WE14" s="38"/>
      <c r="WF14" s="38"/>
      <c r="WG14" s="38"/>
      <c r="WH14" s="38"/>
      <c r="WI14" s="38"/>
      <c r="WJ14" s="38"/>
      <c r="WK14" s="38"/>
      <c r="WL14" s="38"/>
      <c r="WM14" s="38"/>
      <c r="WN14" s="38"/>
      <c r="WO14" s="38"/>
      <c r="WP14" s="38"/>
      <c r="WQ14" s="38"/>
      <c r="WR14" s="38"/>
      <c r="WS14" s="38"/>
      <c r="WT14" s="38"/>
      <c r="WU14" s="38"/>
      <c r="WV14" s="38"/>
      <c r="WW14" s="38"/>
      <c r="WX14" s="38"/>
      <c r="WY14" s="38"/>
      <c r="WZ14" s="38"/>
      <c r="XA14" s="38"/>
      <c r="XB14" s="38"/>
      <c r="XC14" s="38"/>
      <c r="XD14" s="38"/>
      <c r="XE14" s="38"/>
      <c r="XF14" s="38"/>
      <c r="XG14" s="38"/>
      <c r="XH14" s="38"/>
      <c r="XI14" s="38"/>
      <c r="XJ14" s="38"/>
      <c r="XK14" s="38"/>
      <c r="XL14" s="38"/>
      <c r="XM14" s="38"/>
      <c r="XN14" s="38"/>
      <c r="XO14" s="38"/>
      <c r="XP14" s="38"/>
      <c r="XQ14" s="38"/>
      <c r="XR14" s="38"/>
      <c r="XS14" s="38"/>
      <c r="XT14" s="38"/>
      <c r="XU14" s="38"/>
      <c r="XV14" s="38"/>
      <c r="XW14" s="38"/>
      <c r="XX14" s="38"/>
      <c r="XY14" s="38"/>
      <c r="XZ14" s="38"/>
      <c r="YA14" s="38"/>
      <c r="YB14" s="38"/>
      <c r="YC14" s="38"/>
      <c r="YD14" s="38"/>
      <c r="YE14" s="38"/>
      <c r="YF14" s="38"/>
      <c r="YG14" s="38"/>
      <c r="YH14" s="38"/>
      <c r="YI14" s="38"/>
      <c r="YJ14" s="38"/>
      <c r="YK14" s="38"/>
      <c r="YL14" s="38"/>
      <c r="YM14" s="38"/>
      <c r="YN14" s="38"/>
      <c r="YO14" s="38"/>
      <c r="YP14" s="38"/>
      <c r="YQ14" s="38"/>
      <c r="YR14" s="38"/>
      <c r="YS14" s="38"/>
      <c r="YT14" s="38"/>
      <c r="YU14" s="38"/>
      <c r="YV14" s="38"/>
      <c r="YW14" s="38"/>
      <c r="YX14" s="38"/>
      <c r="YY14" s="38"/>
      <c r="YZ14" s="38"/>
      <c r="ZA14" s="38"/>
      <c r="ZB14" s="38"/>
      <c r="ZC14" s="38"/>
      <c r="ZD14" s="38"/>
      <c r="ZE14" s="38"/>
      <c r="ZF14" s="38"/>
      <c r="ZG14" s="38"/>
      <c r="ZH14" s="38"/>
      <c r="ZI14" s="38"/>
      <c r="ZJ14" s="38"/>
      <c r="ZK14" s="38"/>
      <c r="ZL14" s="38"/>
      <c r="ZM14" s="38"/>
      <c r="ZN14" s="38"/>
      <c r="ZO14" s="38"/>
      <c r="ZP14" s="38"/>
      <c r="ZQ14" s="38"/>
      <c r="ZR14" s="38"/>
      <c r="ZS14" s="38"/>
      <c r="ZT14" s="38"/>
      <c r="ZU14" s="38"/>
      <c r="ZV14" s="38"/>
      <c r="ZW14" s="38"/>
      <c r="ZX14" s="38"/>
      <c r="ZY14" s="38"/>
      <c r="ZZ14" s="38"/>
      <c r="AAA14" s="38"/>
      <c r="AAB14" s="38"/>
      <c r="AAC14" s="38"/>
      <c r="AAD14" s="38"/>
      <c r="AAE14" s="38"/>
      <c r="AAF14" s="38"/>
      <c r="AAG14" s="38"/>
      <c r="AAH14" s="38"/>
      <c r="AAI14" s="38"/>
      <c r="AAJ14" s="38"/>
      <c r="AAK14" s="38"/>
      <c r="AAL14" s="38"/>
      <c r="AAM14" s="38"/>
      <c r="AAN14" s="38"/>
      <c r="AAO14" s="38"/>
      <c r="AAP14" s="38"/>
      <c r="AAQ14" s="38"/>
      <c r="AAR14" s="38"/>
      <c r="AAS14" s="38"/>
      <c r="AAT14" s="38"/>
      <c r="AAU14" s="38"/>
      <c r="AAV14" s="38"/>
      <c r="AAW14" s="38"/>
      <c r="AAX14" s="38"/>
      <c r="AAY14" s="38"/>
      <c r="AAZ14" s="38"/>
      <c r="ABA14" s="38"/>
      <c r="ABB14" s="38"/>
      <c r="ABC14" s="38"/>
      <c r="ABD14" s="38"/>
      <c r="ABE14" s="38"/>
      <c r="ABF14" s="38"/>
      <c r="ABG14" s="38"/>
      <c r="ABH14" s="38"/>
      <c r="ABI14" s="38"/>
      <c r="ABJ14" s="38"/>
      <c r="ABK14" s="38"/>
      <c r="ABL14" s="38"/>
      <c r="ABM14" s="38"/>
      <c r="ABN14" s="38"/>
      <c r="ABO14" s="38"/>
      <c r="ABP14" s="38"/>
      <c r="ABQ14" s="38"/>
      <c r="ABR14" s="38"/>
      <c r="ABS14" s="38"/>
      <c r="ABT14" s="38"/>
      <c r="ABU14" s="38"/>
      <c r="ABV14" s="38"/>
      <c r="ABW14" s="38"/>
      <c r="ABX14" s="38"/>
      <c r="ABY14" s="38"/>
      <c r="ABZ14" s="38"/>
      <c r="ACA14" s="38"/>
      <c r="ACB14" s="38"/>
      <c r="ACC14" s="38"/>
      <c r="ACD14" s="38"/>
      <c r="ACE14" s="38"/>
      <c r="ACF14" s="38"/>
      <c r="ACG14" s="38"/>
      <c r="ACH14" s="38"/>
      <c r="ACI14" s="38"/>
      <c r="ACJ14" s="38"/>
      <c r="ACK14" s="38"/>
      <c r="ACL14" s="38"/>
      <c r="ACM14" s="38"/>
      <c r="ACN14" s="38"/>
      <c r="ACO14" s="38"/>
      <c r="ACP14" s="38"/>
      <c r="ACQ14" s="38"/>
      <c r="ACR14" s="38"/>
      <c r="ACS14" s="38"/>
      <c r="ACT14" s="38"/>
      <c r="ACU14" s="38"/>
      <c r="ACV14" s="38"/>
      <c r="ACW14" s="38"/>
      <c r="ACX14" s="38"/>
      <c r="ACY14" s="38"/>
      <c r="ACZ14" s="38"/>
      <c r="ADA14" s="38"/>
      <c r="ADB14" s="38"/>
      <c r="ADC14" s="38"/>
      <c r="ADD14" s="38"/>
      <c r="ADE14" s="38"/>
      <c r="ADF14" s="38"/>
      <c r="ADG14" s="38"/>
      <c r="ADH14" s="38"/>
      <c r="ADI14" s="38"/>
      <c r="ADJ14" s="38"/>
      <c r="ADK14" s="38"/>
      <c r="ADL14" s="38"/>
      <c r="ADM14" s="38"/>
      <c r="ADN14" s="38"/>
      <c r="ADO14" s="38"/>
      <c r="ADP14" s="38"/>
      <c r="ADQ14" s="38"/>
      <c r="ADR14" s="38"/>
      <c r="ADS14" s="38"/>
      <c r="ADT14" s="38"/>
      <c r="ADU14" s="38"/>
      <c r="ADV14" s="38"/>
      <c r="ADW14" s="38"/>
      <c r="ADX14" s="38"/>
      <c r="ADY14" s="38"/>
      <c r="ADZ14" s="38"/>
      <c r="AEA14" s="38"/>
      <c r="AEB14" s="38"/>
      <c r="AEC14" s="38"/>
      <c r="AED14" s="38"/>
      <c r="AEE14" s="38"/>
      <c r="AEF14" s="38"/>
      <c r="AEG14" s="38"/>
      <c r="AEH14" s="38"/>
      <c r="AEI14" s="38"/>
      <c r="AEJ14" s="38"/>
      <c r="AEK14" s="38"/>
      <c r="AEL14" s="38"/>
      <c r="AEM14" s="38"/>
      <c r="AEN14" s="38"/>
      <c r="AEO14" s="38"/>
      <c r="AEP14" s="38"/>
      <c r="AEQ14" s="38"/>
      <c r="AER14" s="38"/>
      <c r="AES14" s="38"/>
      <c r="AET14" s="38"/>
      <c r="AEU14" s="38"/>
      <c r="AEV14" s="38"/>
      <c r="AEW14" s="38"/>
      <c r="AEX14" s="38"/>
      <c r="AEY14" s="38"/>
      <c r="AEZ14" s="38"/>
      <c r="AFA14" s="38"/>
      <c r="AFB14" s="38"/>
      <c r="AFC14" s="38"/>
      <c r="AFD14" s="38"/>
      <c r="AFE14" s="38"/>
      <c r="AFF14" s="38"/>
      <c r="AFG14" s="38"/>
      <c r="AFH14" s="38"/>
      <c r="AFI14" s="38"/>
      <c r="AFJ14" s="38"/>
      <c r="AFK14" s="38"/>
      <c r="AFL14" s="38"/>
      <c r="AFM14" s="38"/>
      <c r="AFN14" s="38"/>
      <c r="AFO14" s="38"/>
      <c r="AFP14" s="38"/>
      <c r="AFQ14" s="38"/>
      <c r="AFR14" s="38"/>
      <c r="AFS14" s="38"/>
      <c r="AFT14" s="38"/>
      <c r="AFU14" s="38"/>
      <c r="AFV14" s="38"/>
      <c r="AFW14" s="38"/>
      <c r="AFX14" s="38"/>
      <c r="AFY14" s="38"/>
      <c r="AFZ14" s="38"/>
      <c r="AGA14" s="38"/>
      <c r="AGB14" s="38"/>
      <c r="AGC14" s="38"/>
      <c r="AGD14" s="38"/>
      <c r="AGE14" s="38"/>
      <c r="AGF14" s="38"/>
      <c r="AGG14" s="38"/>
      <c r="AGH14" s="38"/>
      <c r="AGI14" s="38"/>
      <c r="AGJ14" s="38"/>
      <c r="AGK14" s="38"/>
      <c r="AGL14" s="38"/>
      <c r="AGM14" s="38"/>
      <c r="AGN14" s="38"/>
      <c r="AGO14" s="38"/>
      <c r="AGP14" s="38"/>
      <c r="AGQ14" s="38"/>
      <c r="AGR14" s="38"/>
      <c r="AGS14" s="38"/>
      <c r="AGT14" s="38"/>
      <c r="AGU14" s="38"/>
      <c r="AGV14" s="38"/>
      <c r="AGW14" s="38"/>
      <c r="AGX14" s="38"/>
      <c r="AGY14" s="38"/>
      <c r="AGZ14" s="38"/>
      <c r="AHA14" s="38"/>
      <c r="AHB14" s="38"/>
      <c r="AHC14" s="38"/>
      <c r="AHD14" s="38"/>
      <c r="AHE14" s="38"/>
      <c r="AHF14" s="38"/>
      <c r="AHG14" s="38"/>
      <c r="AHH14" s="38"/>
      <c r="AHI14" s="38"/>
      <c r="AHJ14" s="38"/>
      <c r="AHK14" s="38"/>
      <c r="AHL14" s="38"/>
      <c r="AHM14" s="38"/>
      <c r="AHN14" s="38"/>
      <c r="AHO14" s="38"/>
      <c r="AHP14" s="38"/>
      <c r="AHQ14" s="38"/>
      <c r="AHR14" s="38"/>
      <c r="AHS14" s="38"/>
      <c r="AHT14" s="38"/>
      <c r="AHU14" s="38"/>
      <c r="AHV14" s="38"/>
      <c r="AHW14" s="38"/>
      <c r="AHX14" s="38"/>
      <c r="AHY14" s="38"/>
      <c r="AHZ14" s="38"/>
      <c r="AIA14" s="38"/>
      <c r="AIB14" s="38"/>
      <c r="AIC14" s="38"/>
      <c r="AID14" s="38"/>
      <c r="AIE14" s="38"/>
      <c r="AIF14" s="38"/>
      <c r="AIG14" s="38"/>
      <c r="AIH14" s="38"/>
      <c r="AII14" s="38"/>
      <c r="AIJ14" s="38"/>
      <c r="AIK14" s="38"/>
      <c r="AIL14" s="38"/>
      <c r="AIM14" s="38"/>
      <c r="AIN14" s="38"/>
      <c r="AIO14" s="38"/>
      <c r="AIP14" s="38"/>
      <c r="AIQ14" s="38"/>
      <c r="AIR14" s="38"/>
      <c r="AIS14" s="38"/>
      <c r="AIT14" s="38"/>
      <c r="AIU14" s="38"/>
      <c r="AIV14" s="38"/>
      <c r="AIW14" s="38"/>
      <c r="AIX14" s="38"/>
      <c r="AIY14" s="38"/>
      <c r="AIZ14" s="38"/>
      <c r="AJA14" s="38"/>
      <c r="AJB14" s="38"/>
      <c r="AJC14" s="38"/>
      <c r="AJD14" s="38"/>
      <c r="AJE14" s="38"/>
      <c r="AJF14" s="38"/>
      <c r="AJG14" s="38"/>
      <c r="AJH14" s="38"/>
      <c r="AJI14" s="38"/>
      <c r="AJJ14" s="38"/>
      <c r="AJK14" s="38"/>
      <c r="AJL14" s="38"/>
      <c r="AJM14" s="38"/>
      <c r="AJN14" s="38"/>
      <c r="AJO14" s="38"/>
      <c r="AJP14" s="38"/>
      <c r="AJQ14" s="38"/>
      <c r="AJR14" s="38"/>
      <c r="AJS14" s="38"/>
      <c r="AJT14" s="38"/>
      <c r="AJU14" s="38"/>
      <c r="AJV14" s="38"/>
      <c r="AJW14" s="38"/>
      <c r="AJX14" s="38"/>
      <c r="AJY14" s="38"/>
      <c r="AJZ14" s="38"/>
      <c r="AKA14" s="38"/>
      <c r="AKB14" s="38"/>
      <c r="AKC14" s="38"/>
      <c r="AKD14" s="38"/>
      <c r="AKE14" s="38"/>
      <c r="AKF14" s="38"/>
      <c r="AKG14" s="38"/>
      <c r="AKH14" s="38"/>
      <c r="AKI14" s="38"/>
      <c r="AKJ14" s="38"/>
      <c r="AKK14" s="38"/>
      <c r="AKL14" s="38"/>
      <c r="AKM14" s="38"/>
      <c r="AKN14" s="38"/>
      <c r="AKO14" s="38"/>
      <c r="AKP14" s="38"/>
      <c r="AKQ14" s="38"/>
      <c r="AKR14" s="38"/>
      <c r="AKS14" s="38"/>
      <c r="AKT14" s="38"/>
      <c r="AKU14" s="38"/>
      <c r="AKV14" s="38"/>
      <c r="AKW14" s="38"/>
      <c r="AKX14" s="38"/>
      <c r="AKY14" s="38"/>
      <c r="AKZ14" s="38"/>
      <c r="ALA14" s="38"/>
      <c r="ALB14" s="38"/>
      <c r="ALC14" s="38"/>
      <c r="ALD14" s="38"/>
      <c r="ALE14" s="38"/>
      <c r="ALF14" s="38"/>
      <c r="ALG14" s="38"/>
      <c r="ALH14" s="38"/>
      <c r="ALI14" s="38"/>
      <c r="ALJ14" s="38"/>
      <c r="ALK14" s="38"/>
      <c r="ALL14" s="38"/>
      <c r="ALM14" s="38"/>
      <c r="ALN14" s="38"/>
      <c r="ALO14" s="38"/>
      <c r="ALP14" s="38"/>
      <c r="ALQ14" s="38"/>
      <c r="ALR14" s="38"/>
      <c r="ALS14" s="38"/>
      <c r="ALT14" s="38"/>
      <c r="ALU14" s="38"/>
      <c r="ALV14" s="38"/>
      <c r="ALW14" s="38"/>
      <c r="ALX14" s="38"/>
      <c r="ALY14" s="38"/>
      <c r="ALZ14" s="38"/>
      <c r="AMA14" s="38"/>
      <c r="AMB14" s="38"/>
      <c r="AMC14" s="38"/>
      <c r="AMD14" s="38"/>
      <c r="AME14" s="38"/>
      <c r="AMF14" s="38"/>
      <c r="AMG14" s="38"/>
      <c r="AMH14" s="38"/>
      <c r="AMI14" s="38"/>
      <c r="AMJ14" s="38"/>
      <c r="AMK14" s="38"/>
      <c r="AML14" s="38"/>
      <c r="AMM14" s="38"/>
      <c r="AMN14" s="38"/>
      <c r="AMO14" s="38"/>
      <c r="AMP14" s="38"/>
      <c r="AMQ14" s="38"/>
      <c r="AMR14" s="38"/>
      <c r="AMS14" s="38"/>
      <c r="AMT14" s="38"/>
      <c r="AMU14" s="38"/>
      <c r="AMV14" s="38"/>
      <c r="AMW14" s="38"/>
      <c r="AMX14" s="38"/>
      <c r="AMY14" s="38"/>
      <c r="AMZ14" s="38"/>
      <c r="ANA14" s="38"/>
      <c r="ANB14" s="38"/>
      <c r="ANC14" s="38"/>
      <c r="AND14" s="38"/>
      <c r="ANE14" s="38"/>
      <c r="ANF14" s="38"/>
      <c r="ANG14" s="38"/>
      <c r="ANH14" s="38"/>
      <c r="ANI14" s="38"/>
      <c r="ANJ14" s="38"/>
      <c r="ANK14" s="38"/>
      <c r="ANL14" s="38"/>
      <c r="ANM14" s="38"/>
      <c r="ANN14" s="38"/>
    </row>
    <row r="15" spans="1:1054" s="90" customFormat="1" ht="15.75" customHeight="1" outlineLevel="1" thickBot="1">
      <c r="A15" s="275" t="s">
        <v>156</v>
      </c>
      <c r="B15" s="743"/>
      <c r="C15" s="743"/>
      <c r="D15" s="486"/>
      <c r="E15" s="319"/>
      <c r="F15" s="490"/>
      <c r="G15" s="329" t="str">
        <f t="shared" si="0"/>
        <v/>
      </c>
      <c r="H15" s="419"/>
      <c r="I15" s="262"/>
      <c r="J15" s="332" t="str">
        <f t="shared" si="2"/>
        <v/>
      </c>
      <c r="K15" s="325" t="str">
        <f t="shared" si="1"/>
        <v/>
      </c>
      <c r="L15" s="329" t="str">
        <f>IF(K15&lt;&gt;"",K15*$L$9,"")</f>
        <v/>
      </c>
      <c r="M15" s="102"/>
      <c r="N15" s="110"/>
      <c r="O15" s="107"/>
      <c r="P15" s="100">
        <f t="shared" si="3"/>
        <v>0</v>
      </c>
      <c r="Q15" s="102"/>
      <c r="R15" s="110"/>
      <c r="S15" s="107"/>
      <c r="T15" s="100">
        <f t="shared" si="4"/>
        <v>0</v>
      </c>
      <c r="U15" s="497">
        <f t="shared" si="5"/>
        <v>0</v>
      </c>
      <c r="V15" s="896"/>
      <c r="W15" s="110"/>
      <c r="X15"/>
      <c r="Y15"/>
      <c r="Z15"/>
      <c r="AA15"/>
      <c r="AB15"/>
      <c r="AC15"/>
      <c r="AD15"/>
      <c r="AE15"/>
      <c r="AF15"/>
      <c r="AG15"/>
      <c r="AH15"/>
      <c r="AI15"/>
      <c r="AJ15"/>
      <c r="AK15"/>
      <c r="AL15"/>
      <c r="AM15"/>
      <c r="AN15"/>
      <c r="AO15"/>
      <c r="AP15"/>
      <c r="AQ15" s="40"/>
      <c r="AR15" s="40"/>
      <c r="AS15" s="40"/>
      <c r="AT15" s="40"/>
      <c r="AU15" s="40"/>
      <c r="AV15" s="40"/>
      <c r="AW15" s="91"/>
      <c r="AX15" s="91"/>
      <c r="AY15" s="91"/>
      <c r="AZ15" s="91"/>
      <c r="BA15" s="91"/>
      <c r="BB15" s="91"/>
      <c r="BC15" s="91"/>
      <c r="BD15" s="91"/>
      <c r="BE15" s="91"/>
      <c r="BF15" s="91"/>
      <c r="BG15" s="91"/>
      <c r="BH15" s="91"/>
      <c r="BI15" s="91"/>
      <c r="BJ15" s="91"/>
      <c r="BK15" s="91"/>
      <c r="BL15" s="91"/>
      <c r="BM15" s="91"/>
    </row>
    <row r="16" spans="1:1054" s="39" customFormat="1" ht="15" customHeight="1" outlineLevel="1">
      <c r="A16" s="273" t="s">
        <v>154</v>
      </c>
      <c r="B16" s="741"/>
      <c r="C16" s="741"/>
      <c r="D16" s="483"/>
      <c r="E16" s="308"/>
      <c r="F16" s="488"/>
      <c r="G16" s="327" t="str">
        <f t="shared" si="0"/>
        <v/>
      </c>
      <c r="H16" s="418"/>
      <c r="I16" s="263"/>
      <c r="J16" s="500" t="str">
        <f t="shared" si="2"/>
        <v/>
      </c>
      <c r="K16" s="286" t="str">
        <f t="shared" si="1"/>
        <v/>
      </c>
      <c r="L16" s="327" t="str">
        <f t="shared" ref="L16" si="6">IF(K16&lt;&gt;"",K16*$L$4,"")</f>
        <v/>
      </c>
      <c r="M16" s="101"/>
      <c r="N16" s="108"/>
      <c r="O16" s="105"/>
      <c r="P16" s="287">
        <f t="shared" si="3"/>
        <v>0</v>
      </c>
      <c r="Q16" s="101"/>
      <c r="R16" s="108"/>
      <c r="S16" s="105"/>
      <c r="T16" s="287">
        <f t="shared" si="4"/>
        <v>0</v>
      </c>
      <c r="U16" s="494">
        <f t="shared" si="5"/>
        <v>0</v>
      </c>
      <c r="V16" s="894">
        <f t="shared" ref="V16" si="7">SUM(G16:G21,J16:J21,L16:L21,U16:U21)</f>
        <v>0</v>
      </c>
      <c r="W16" s="108"/>
      <c r="X16"/>
      <c r="Y16"/>
      <c r="Z16"/>
      <c r="AA16"/>
      <c r="AB16"/>
      <c r="AC16"/>
      <c r="AD16"/>
      <c r="AE16"/>
      <c r="AF16"/>
      <c r="AG16"/>
      <c r="AH16"/>
      <c r="AI16"/>
      <c r="AJ16"/>
      <c r="AK16"/>
      <c r="AL16"/>
      <c r="AM16"/>
      <c r="AN16"/>
      <c r="AO16"/>
      <c r="AP16"/>
      <c r="AQ16" s="40"/>
      <c r="AR16" s="40"/>
      <c r="AS16" s="40"/>
      <c r="AT16" s="40"/>
      <c r="AU16" s="40"/>
      <c r="AV16" s="40"/>
      <c r="AW16" s="41"/>
      <c r="AX16" s="41"/>
      <c r="AY16" s="41"/>
      <c r="AZ16" s="41"/>
      <c r="BA16" s="41"/>
      <c r="BB16" s="41"/>
      <c r="BC16" s="41"/>
      <c r="BD16" s="41"/>
      <c r="BE16" s="41"/>
      <c r="BF16" s="41"/>
      <c r="BG16" s="41"/>
      <c r="BH16" s="41"/>
      <c r="BI16" s="41"/>
      <c r="BJ16" s="41"/>
      <c r="BK16" s="41"/>
      <c r="BL16" s="41"/>
      <c r="BM16" s="41"/>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c r="HU16" s="38"/>
      <c r="HV16" s="38"/>
      <c r="HW16" s="38"/>
      <c r="HX16" s="38"/>
      <c r="HY16" s="38"/>
      <c r="HZ16" s="38"/>
      <c r="IA16" s="38"/>
      <c r="IB16" s="38"/>
      <c r="IC16" s="38"/>
      <c r="ID16" s="38"/>
      <c r="IE16" s="38"/>
      <c r="IF16" s="38"/>
      <c r="IG16" s="38"/>
      <c r="IH16" s="38"/>
      <c r="II16" s="38"/>
      <c r="IJ16" s="38"/>
      <c r="IK16" s="38"/>
      <c r="IL16" s="38"/>
      <c r="IM16" s="38"/>
      <c r="IN16" s="38"/>
      <c r="IO16" s="38"/>
      <c r="IP16" s="38"/>
      <c r="IQ16" s="38"/>
      <c r="IR16" s="38"/>
      <c r="IS16" s="38"/>
      <c r="IT16" s="38"/>
      <c r="IU16" s="38"/>
      <c r="IV16" s="38"/>
      <c r="IW16" s="38"/>
      <c r="IX16" s="38"/>
      <c r="IY16" s="38"/>
      <c r="IZ16" s="38"/>
      <c r="JA16" s="38"/>
      <c r="JB16" s="38"/>
      <c r="JC16" s="38"/>
      <c r="JD16" s="38"/>
      <c r="JE16" s="38"/>
      <c r="JF16" s="38"/>
      <c r="JG16" s="38"/>
      <c r="JH16" s="38"/>
      <c r="JI16" s="38"/>
      <c r="JJ16" s="38"/>
      <c r="JK16" s="38"/>
      <c r="JL16" s="38"/>
      <c r="JM16" s="38"/>
      <c r="JN16" s="38"/>
      <c r="JO16" s="38"/>
      <c r="JP16" s="38"/>
      <c r="JQ16" s="38"/>
      <c r="JR16" s="38"/>
      <c r="JS16" s="38"/>
      <c r="JT16" s="38"/>
      <c r="JU16" s="38"/>
      <c r="JV16" s="38"/>
      <c r="JW16" s="38"/>
      <c r="JX16" s="38"/>
      <c r="JY16" s="38"/>
      <c r="JZ16" s="38"/>
      <c r="KA16" s="38"/>
      <c r="KB16" s="38"/>
      <c r="KC16" s="38"/>
      <c r="KD16" s="38"/>
      <c r="KE16" s="38"/>
      <c r="KF16" s="38"/>
      <c r="KG16" s="38"/>
      <c r="KH16" s="38"/>
      <c r="KI16" s="38"/>
      <c r="KJ16" s="38"/>
      <c r="KK16" s="38"/>
      <c r="KL16" s="38"/>
      <c r="KM16" s="38"/>
      <c r="KN16" s="38"/>
      <c r="KO16" s="38"/>
      <c r="KP16" s="38"/>
      <c r="KQ16" s="38"/>
      <c r="KR16" s="38"/>
      <c r="KS16" s="38"/>
      <c r="KT16" s="38"/>
      <c r="KU16" s="38"/>
      <c r="KV16" s="38"/>
      <c r="KW16" s="38"/>
      <c r="KX16" s="38"/>
      <c r="KY16" s="38"/>
      <c r="KZ16" s="38"/>
      <c r="LA16" s="38"/>
      <c r="LB16" s="38"/>
      <c r="LC16" s="38"/>
      <c r="LD16" s="38"/>
      <c r="LE16" s="38"/>
      <c r="LF16" s="38"/>
      <c r="LG16" s="38"/>
      <c r="LH16" s="38"/>
      <c r="LI16" s="38"/>
      <c r="LJ16" s="38"/>
      <c r="LK16" s="38"/>
      <c r="LL16" s="38"/>
      <c r="LM16" s="38"/>
      <c r="LN16" s="38"/>
      <c r="LO16" s="38"/>
      <c r="LP16" s="38"/>
      <c r="LQ16" s="38"/>
      <c r="LR16" s="38"/>
      <c r="LS16" s="38"/>
      <c r="LT16" s="38"/>
      <c r="LU16" s="38"/>
      <c r="LV16" s="38"/>
      <c r="LW16" s="38"/>
      <c r="LX16" s="38"/>
      <c r="LY16" s="38"/>
      <c r="LZ16" s="38"/>
      <c r="MA16" s="38"/>
      <c r="MB16" s="38"/>
      <c r="MC16" s="38"/>
      <c r="MD16" s="38"/>
      <c r="ME16" s="38"/>
      <c r="MF16" s="38"/>
      <c r="MG16" s="38"/>
      <c r="MH16" s="38"/>
      <c r="MI16" s="38"/>
      <c r="MJ16" s="38"/>
      <c r="MK16" s="38"/>
      <c r="ML16" s="38"/>
      <c r="MM16" s="38"/>
      <c r="MN16" s="38"/>
      <c r="MO16" s="38"/>
      <c r="MP16" s="38"/>
      <c r="MQ16" s="38"/>
      <c r="MR16" s="38"/>
      <c r="MS16" s="38"/>
      <c r="MT16" s="38"/>
      <c r="MU16" s="38"/>
      <c r="MV16" s="38"/>
      <c r="MW16" s="38"/>
      <c r="MX16" s="38"/>
      <c r="MY16" s="38"/>
      <c r="MZ16" s="38"/>
      <c r="NA16" s="38"/>
      <c r="NB16" s="38"/>
      <c r="NC16" s="38"/>
      <c r="ND16" s="38"/>
      <c r="NE16" s="38"/>
      <c r="NF16" s="38"/>
      <c r="NG16" s="38"/>
      <c r="NH16" s="38"/>
      <c r="NI16" s="38"/>
      <c r="NJ16" s="38"/>
      <c r="NK16" s="38"/>
      <c r="NL16" s="38"/>
      <c r="NM16" s="38"/>
      <c r="NN16" s="38"/>
      <c r="NO16" s="38"/>
      <c r="NP16" s="38"/>
      <c r="NQ16" s="38"/>
      <c r="NR16" s="38"/>
      <c r="NS16" s="38"/>
      <c r="NT16" s="38"/>
      <c r="NU16" s="38"/>
      <c r="NV16" s="38"/>
      <c r="NW16" s="38"/>
      <c r="NX16" s="38"/>
      <c r="NY16" s="38"/>
      <c r="NZ16" s="38"/>
      <c r="OA16" s="38"/>
      <c r="OB16" s="38"/>
      <c r="OC16" s="38"/>
      <c r="OD16" s="38"/>
      <c r="OE16" s="38"/>
      <c r="OF16" s="38"/>
      <c r="OG16" s="38"/>
      <c r="OH16" s="38"/>
      <c r="OI16" s="38"/>
      <c r="OJ16" s="38"/>
      <c r="OK16" s="38"/>
      <c r="OL16" s="38"/>
      <c r="OM16" s="38"/>
      <c r="ON16" s="38"/>
      <c r="OO16" s="38"/>
      <c r="OP16" s="38"/>
      <c r="OQ16" s="38"/>
      <c r="OR16" s="38"/>
      <c r="OS16" s="38"/>
      <c r="OT16" s="38"/>
      <c r="OU16" s="38"/>
      <c r="OV16" s="38"/>
      <c r="OW16" s="38"/>
      <c r="OX16" s="38"/>
      <c r="OY16" s="38"/>
      <c r="OZ16" s="38"/>
      <c r="PA16" s="38"/>
      <c r="PB16" s="38"/>
      <c r="PC16" s="38"/>
      <c r="PD16" s="38"/>
      <c r="PE16" s="38"/>
      <c r="PF16" s="38"/>
      <c r="PG16" s="38"/>
      <c r="PH16" s="38"/>
      <c r="PI16" s="38"/>
      <c r="PJ16" s="38"/>
      <c r="PK16" s="38"/>
      <c r="PL16" s="38"/>
      <c r="PM16" s="38"/>
      <c r="PN16" s="38"/>
      <c r="PO16" s="38"/>
      <c r="PP16" s="38"/>
      <c r="PQ16" s="38"/>
      <c r="PR16" s="38"/>
      <c r="PS16" s="38"/>
      <c r="PT16" s="38"/>
      <c r="PU16" s="38"/>
      <c r="PV16" s="38"/>
      <c r="PW16" s="38"/>
      <c r="PX16" s="38"/>
      <c r="PY16" s="38"/>
      <c r="PZ16" s="38"/>
      <c r="QA16" s="38"/>
      <c r="QB16" s="38"/>
      <c r="QC16" s="38"/>
      <c r="QD16" s="38"/>
      <c r="QE16" s="38"/>
      <c r="QF16" s="38"/>
      <c r="QG16" s="38"/>
      <c r="QH16" s="38"/>
      <c r="QI16" s="38"/>
      <c r="QJ16" s="38"/>
      <c r="QK16" s="38"/>
      <c r="QL16" s="38"/>
      <c r="QM16" s="38"/>
      <c r="QN16" s="38"/>
      <c r="QO16" s="38"/>
      <c r="QP16" s="38"/>
      <c r="QQ16" s="38"/>
      <c r="QR16" s="38"/>
      <c r="QS16" s="38"/>
      <c r="QT16" s="38"/>
      <c r="QU16" s="38"/>
      <c r="QV16" s="38"/>
      <c r="QW16" s="38"/>
      <c r="QX16" s="38"/>
      <c r="QY16" s="38"/>
      <c r="QZ16" s="38"/>
      <c r="RA16" s="38"/>
      <c r="RB16" s="38"/>
      <c r="RC16" s="38"/>
      <c r="RD16" s="38"/>
      <c r="RE16" s="38"/>
      <c r="RF16" s="38"/>
      <c r="RG16" s="38"/>
      <c r="RH16" s="38"/>
      <c r="RI16" s="38"/>
      <c r="RJ16" s="38"/>
      <c r="RK16" s="38"/>
      <c r="RL16" s="38"/>
      <c r="RM16" s="38"/>
      <c r="RN16" s="38"/>
      <c r="RO16" s="38"/>
      <c r="RP16" s="38"/>
      <c r="RQ16" s="38"/>
      <c r="RR16" s="38"/>
      <c r="RS16" s="38"/>
      <c r="RT16" s="38"/>
      <c r="RU16" s="38"/>
      <c r="RV16" s="38"/>
      <c r="RW16" s="38"/>
      <c r="RX16" s="38"/>
      <c r="RY16" s="38"/>
      <c r="RZ16" s="38"/>
      <c r="SA16" s="38"/>
      <c r="SB16" s="38"/>
      <c r="SC16" s="38"/>
      <c r="SD16" s="38"/>
      <c r="SE16" s="38"/>
      <c r="SF16" s="38"/>
      <c r="SG16" s="38"/>
      <c r="SH16" s="38"/>
      <c r="SI16" s="38"/>
      <c r="SJ16" s="38"/>
      <c r="SK16" s="38"/>
      <c r="SL16" s="38"/>
      <c r="SM16" s="38"/>
      <c r="SN16" s="38"/>
      <c r="SO16" s="38"/>
      <c r="SP16" s="38"/>
      <c r="SQ16" s="38"/>
      <c r="SR16" s="38"/>
      <c r="SS16" s="38"/>
      <c r="ST16" s="38"/>
      <c r="SU16" s="38"/>
      <c r="SV16" s="38"/>
      <c r="SW16" s="38"/>
      <c r="SX16" s="38"/>
      <c r="SY16" s="38"/>
      <c r="SZ16" s="38"/>
      <c r="TA16" s="38"/>
      <c r="TB16" s="38"/>
      <c r="TC16" s="38"/>
      <c r="TD16" s="38"/>
      <c r="TE16" s="38"/>
      <c r="TF16" s="38"/>
      <c r="TG16" s="38"/>
      <c r="TH16" s="38"/>
      <c r="TI16" s="38"/>
      <c r="TJ16" s="38"/>
      <c r="TK16" s="38"/>
      <c r="TL16" s="38"/>
      <c r="TM16" s="38"/>
      <c r="TN16" s="38"/>
      <c r="TO16" s="38"/>
      <c r="TP16" s="38"/>
      <c r="TQ16" s="38"/>
      <c r="TR16" s="38"/>
      <c r="TS16" s="38"/>
      <c r="TT16" s="38"/>
      <c r="TU16" s="38"/>
      <c r="TV16" s="38"/>
      <c r="TW16" s="38"/>
      <c r="TX16" s="38"/>
      <c r="TY16" s="38"/>
      <c r="TZ16" s="38"/>
      <c r="UA16" s="38"/>
      <c r="UB16" s="38"/>
      <c r="UC16" s="38"/>
      <c r="UD16" s="38"/>
      <c r="UE16" s="38"/>
      <c r="UF16" s="38"/>
      <c r="UG16" s="38"/>
      <c r="UH16" s="38"/>
      <c r="UI16" s="38"/>
      <c r="UJ16" s="38"/>
      <c r="UK16" s="38"/>
      <c r="UL16" s="38"/>
      <c r="UM16" s="38"/>
      <c r="UN16" s="38"/>
      <c r="UO16" s="38"/>
      <c r="UP16" s="38"/>
      <c r="UQ16" s="38"/>
      <c r="UR16" s="38"/>
      <c r="US16" s="38"/>
      <c r="UT16" s="38"/>
      <c r="UU16" s="38"/>
      <c r="UV16" s="38"/>
      <c r="UW16" s="38"/>
      <c r="UX16" s="38"/>
      <c r="UY16" s="38"/>
      <c r="UZ16" s="38"/>
      <c r="VA16" s="38"/>
      <c r="VB16" s="38"/>
      <c r="VC16" s="38"/>
      <c r="VD16" s="38"/>
      <c r="VE16" s="38"/>
      <c r="VF16" s="38"/>
      <c r="VG16" s="38"/>
      <c r="VH16" s="38"/>
      <c r="VI16" s="38"/>
      <c r="VJ16" s="38"/>
      <c r="VK16" s="38"/>
      <c r="VL16" s="38"/>
      <c r="VM16" s="38"/>
      <c r="VN16" s="38"/>
      <c r="VO16" s="38"/>
      <c r="VP16" s="38"/>
      <c r="VQ16" s="38"/>
      <c r="VR16" s="38"/>
      <c r="VS16" s="38"/>
      <c r="VT16" s="38"/>
      <c r="VU16" s="38"/>
      <c r="VV16" s="38"/>
      <c r="VW16" s="38"/>
      <c r="VX16" s="38"/>
      <c r="VY16" s="38"/>
      <c r="VZ16" s="38"/>
      <c r="WA16" s="38"/>
      <c r="WB16" s="38"/>
      <c r="WC16" s="38"/>
      <c r="WD16" s="38"/>
      <c r="WE16" s="38"/>
      <c r="WF16" s="38"/>
      <c r="WG16" s="38"/>
      <c r="WH16" s="38"/>
      <c r="WI16" s="38"/>
      <c r="WJ16" s="38"/>
      <c r="WK16" s="38"/>
      <c r="WL16" s="38"/>
      <c r="WM16" s="38"/>
      <c r="WN16" s="38"/>
      <c r="WO16" s="38"/>
      <c r="WP16" s="38"/>
      <c r="WQ16" s="38"/>
      <c r="WR16" s="38"/>
      <c r="WS16" s="38"/>
      <c r="WT16" s="38"/>
      <c r="WU16" s="38"/>
      <c r="WV16" s="38"/>
      <c r="WW16" s="38"/>
      <c r="WX16" s="38"/>
      <c r="WY16" s="38"/>
      <c r="WZ16" s="38"/>
      <c r="XA16" s="38"/>
      <c r="XB16" s="38"/>
      <c r="XC16" s="38"/>
      <c r="XD16" s="38"/>
      <c r="XE16" s="38"/>
      <c r="XF16" s="38"/>
      <c r="XG16" s="38"/>
      <c r="XH16" s="38"/>
      <c r="XI16" s="38"/>
      <c r="XJ16" s="38"/>
      <c r="XK16" s="38"/>
      <c r="XL16" s="38"/>
      <c r="XM16" s="38"/>
      <c r="XN16" s="38"/>
      <c r="XO16" s="38"/>
      <c r="XP16" s="38"/>
      <c r="XQ16" s="38"/>
      <c r="XR16" s="38"/>
      <c r="XS16" s="38"/>
      <c r="XT16" s="38"/>
      <c r="XU16" s="38"/>
      <c r="XV16" s="38"/>
      <c r="XW16" s="38"/>
      <c r="XX16" s="38"/>
      <c r="XY16" s="38"/>
      <c r="XZ16" s="38"/>
      <c r="YA16" s="38"/>
      <c r="YB16" s="38"/>
      <c r="YC16" s="38"/>
      <c r="YD16" s="38"/>
      <c r="YE16" s="38"/>
      <c r="YF16" s="38"/>
      <c r="YG16" s="38"/>
      <c r="YH16" s="38"/>
      <c r="YI16" s="38"/>
      <c r="YJ16" s="38"/>
      <c r="YK16" s="38"/>
      <c r="YL16" s="38"/>
      <c r="YM16" s="38"/>
      <c r="YN16" s="38"/>
      <c r="YO16" s="38"/>
      <c r="YP16" s="38"/>
      <c r="YQ16" s="38"/>
      <c r="YR16" s="38"/>
      <c r="YS16" s="38"/>
      <c r="YT16" s="38"/>
      <c r="YU16" s="38"/>
      <c r="YV16" s="38"/>
      <c r="YW16" s="38"/>
      <c r="YX16" s="38"/>
      <c r="YY16" s="38"/>
      <c r="YZ16" s="38"/>
      <c r="ZA16" s="38"/>
      <c r="ZB16" s="38"/>
      <c r="ZC16" s="38"/>
      <c r="ZD16" s="38"/>
      <c r="ZE16" s="38"/>
      <c r="ZF16" s="38"/>
      <c r="ZG16" s="38"/>
      <c r="ZH16" s="38"/>
      <c r="ZI16" s="38"/>
      <c r="ZJ16" s="38"/>
      <c r="ZK16" s="38"/>
      <c r="ZL16" s="38"/>
      <c r="ZM16" s="38"/>
      <c r="ZN16" s="38"/>
      <c r="ZO16" s="38"/>
      <c r="ZP16" s="38"/>
      <c r="ZQ16" s="38"/>
      <c r="ZR16" s="38"/>
      <c r="ZS16" s="38"/>
      <c r="ZT16" s="38"/>
      <c r="ZU16" s="38"/>
      <c r="ZV16" s="38"/>
      <c r="ZW16" s="38"/>
      <c r="ZX16" s="38"/>
      <c r="ZY16" s="38"/>
      <c r="ZZ16" s="38"/>
      <c r="AAA16" s="38"/>
      <c r="AAB16" s="38"/>
      <c r="AAC16" s="38"/>
      <c r="AAD16" s="38"/>
      <c r="AAE16" s="38"/>
      <c r="AAF16" s="38"/>
      <c r="AAG16" s="38"/>
      <c r="AAH16" s="38"/>
      <c r="AAI16" s="38"/>
      <c r="AAJ16" s="38"/>
      <c r="AAK16" s="38"/>
      <c r="AAL16" s="38"/>
      <c r="AAM16" s="38"/>
      <c r="AAN16" s="38"/>
      <c r="AAO16" s="38"/>
      <c r="AAP16" s="38"/>
      <c r="AAQ16" s="38"/>
      <c r="AAR16" s="38"/>
      <c r="AAS16" s="38"/>
      <c r="AAT16" s="38"/>
      <c r="AAU16" s="38"/>
      <c r="AAV16" s="38"/>
      <c r="AAW16" s="38"/>
      <c r="AAX16" s="38"/>
      <c r="AAY16" s="38"/>
      <c r="AAZ16" s="38"/>
      <c r="ABA16" s="38"/>
      <c r="ABB16" s="38"/>
      <c r="ABC16" s="38"/>
      <c r="ABD16" s="38"/>
      <c r="ABE16" s="38"/>
      <c r="ABF16" s="38"/>
      <c r="ABG16" s="38"/>
      <c r="ABH16" s="38"/>
      <c r="ABI16" s="38"/>
      <c r="ABJ16" s="38"/>
      <c r="ABK16" s="38"/>
      <c r="ABL16" s="38"/>
      <c r="ABM16" s="38"/>
      <c r="ABN16" s="38"/>
      <c r="ABO16" s="38"/>
      <c r="ABP16" s="38"/>
      <c r="ABQ16" s="38"/>
      <c r="ABR16" s="38"/>
      <c r="ABS16" s="38"/>
      <c r="ABT16" s="38"/>
      <c r="ABU16" s="38"/>
      <c r="ABV16" s="38"/>
      <c r="ABW16" s="38"/>
      <c r="ABX16" s="38"/>
      <c r="ABY16" s="38"/>
      <c r="ABZ16" s="38"/>
      <c r="ACA16" s="38"/>
      <c r="ACB16" s="38"/>
      <c r="ACC16" s="38"/>
      <c r="ACD16" s="38"/>
      <c r="ACE16" s="38"/>
      <c r="ACF16" s="38"/>
      <c r="ACG16" s="38"/>
      <c r="ACH16" s="38"/>
      <c r="ACI16" s="38"/>
      <c r="ACJ16" s="38"/>
      <c r="ACK16" s="38"/>
      <c r="ACL16" s="38"/>
      <c r="ACM16" s="38"/>
      <c r="ACN16" s="38"/>
      <c r="ACO16" s="38"/>
      <c r="ACP16" s="38"/>
      <c r="ACQ16" s="38"/>
      <c r="ACR16" s="38"/>
      <c r="ACS16" s="38"/>
      <c r="ACT16" s="38"/>
      <c r="ACU16" s="38"/>
      <c r="ACV16" s="38"/>
      <c r="ACW16" s="38"/>
      <c r="ACX16" s="38"/>
      <c r="ACY16" s="38"/>
      <c r="ACZ16" s="38"/>
      <c r="ADA16" s="38"/>
      <c r="ADB16" s="38"/>
      <c r="ADC16" s="38"/>
      <c r="ADD16" s="38"/>
      <c r="ADE16" s="38"/>
      <c r="ADF16" s="38"/>
      <c r="ADG16" s="38"/>
      <c r="ADH16" s="38"/>
      <c r="ADI16" s="38"/>
      <c r="ADJ16" s="38"/>
      <c r="ADK16" s="38"/>
      <c r="ADL16" s="38"/>
      <c r="ADM16" s="38"/>
      <c r="ADN16" s="38"/>
      <c r="ADO16" s="38"/>
      <c r="ADP16" s="38"/>
      <c r="ADQ16" s="38"/>
      <c r="ADR16" s="38"/>
      <c r="ADS16" s="38"/>
      <c r="ADT16" s="38"/>
      <c r="ADU16" s="38"/>
      <c r="ADV16" s="38"/>
      <c r="ADW16" s="38"/>
      <c r="ADX16" s="38"/>
      <c r="ADY16" s="38"/>
      <c r="ADZ16" s="38"/>
      <c r="AEA16" s="38"/>
      <c r="AEB16" s="38"/>
      <c r="AEC16" s="38"/>
      <c r="AED16" s="38"/>
      <c r="AEE16" s="38"/>
      <c r="AEF16" s="38"/>
      <c r="AEG16" s="38"/>
      <c r="AEH16" s="38"/>
      <c r="AEI16" s="38"/>
      <c r="AEJ16" s="38"/>
      <c r="AEK16" s="38"/>
      <c r="AEL16" s="38"/>
      <c r="AEM16" s="38"/>
      <c r="AEN16" s="38"/>
      <c r="AEO16" s="38"/>
      <c r="AEP16" s="38"/>
      <c r="AEQ16" s="38"/>
      <c r="AER16" s="38"/>
      <c r="AES16" s="38"/>
      <c r="AET16" s="38"/>
      <c r="AEU16" s="38"/>
      <c r="AEV16" s="38"/>
      <c r="AEW16" s="38"/>
      <c r="AEX16" s="38"/>
      <c r="AEY16" s="38"/>
      <c r="AEZ16" s="38"/>
      <c r="AFA16" s="38"/>
      <c r="AFB16" s="38"/>
      <c r="AFC16" s="38"/>
      <c r="AFD16" s="38"/>
      <c r="AFE16" s="38"/>
      <c r="AFF16" s="38"/>
      <c r="AFG16" s="38"/>
      <c r="AFH16" s="38"/>
      <c r="AFI16" s="38"/>
      <c r="AFJ16" s="38"/>
      <c r="AFK16" s="38"/>
      <c r="AFL16" s="38"/>
      <c r="AFM16" s="38"/>
      <c r="AFN16" s="38"/>
      <c r="AFO16" s="38"/>
      <c r="AFP16" s="38"/>
      <c r="AFQ16" s="38"/>
      <c r="AFR16" s="38"/>
      <c r="AFS16" s="38"/>
      <c r="AFT16" s="38"/>
      <c r="AFU16" s="38"/>
      <c r="AFV16" s="38"/>
      <c r="AFW16" s="38"/>
      <c r="AFX16" s="38"/>
      <c r="AFY16" s="38"/>
      <c r="AFZ16" s="38"/>
      <c r="AGA16" s="38"/>
      <c r="AGB16" s="38"/>
      <c r="AGC16" s="38"/>
      <c r="AGD16" s="38"/>
      <c r="AGE16" s="38"/>
      <c r="AGF16" s="38"/>
      <c r="AGG16" s="38"/>
      <c r="AGH16" s="38"/>
      <c r="AGI16" s="38"/>
      <c r="AGJ16" s="38"/>
      <c r="AGK16" s="38"/>
      <c r="AGL16" s="38"/>
      <c r="AGM16" s="38"/>
      <c r="AGN16" s="38"/>
      <c r="AGO16" s="38"/>
      <c r="AGP16" s="38"/>
      <c r="AGQ16" s="38"/>
      <c r="AGR16" s="38"/>
      <c r="AGS16" s="38"/>
      <c r="AGT16" s="38"/>
      <c r="AGU16" s="38"/>
      <c r="AGV16" s="38"/>
      <c r="AGW16" s="38"/>
      <c r="AGX16" s="38"/>
      <c r="AGY16" s="38"/>
      <c r="AGZ16" s="38"/>
      <c r="AHA16" s="38"/>
      <c r="AHB16" s="38"/>
      <c r="AHC16" s="38"/>
      <c r="AHD16" s="38"/>
      <c r="AHE16" s="38"/>
      <c r="AHF16" s="38"/>
      <c r="AHG16" s="38"/>
      <c r="AHH16" s="38"/>
      <c r="AHI16" s="38"/>
      <c r="AHJ16" s="38"/>
      <c r="AHK16" s="38"/>
      <c r="AHL16" s="38"/>
      <c r="AHM16" s="38"/>
      <c r="AHN16" s="38"/>
      <c r="AHO16" s="38"/>
      <c r="AHP16" s="38"/>
      <c r="AHQ16" s="38"/>
      <c r="AHR16" s="38"/>
      <c r="AHS16" s="38"/>
      <c r="AHT16" s="38"/>
      <c r="AHU16" s="38"/>
      <c r="AHV16" s="38"/>
      <c r="AHW16" s="38"/>
      <c r="AHX16" s="38"/>
      <c r="AHY16" s="38"/>
      <c r="AHZ16" s="38"/>
      <c r="AIA16" s="38"/>
      <c r="AIB16" s="38"/>
      <c r="AIC16" s="38"/>
      <c r="AID16" s="38"/>
      <c r="AIE16" s="38"/>
      <c r="AIF16" s="38"/>
      <c r="AIG16" s="38"/>
      <c r="AIH16" s="38"/>
      <c r="AII16" s="38"/>
      <c r="AIJ16" s="38"/>
      <c r="AIK16" s="38"/>
      <c r="AIL16" s="38"/>
      <c r="AIM16" s="38"/>
      <c r="AIN16" s="38"/>
      <c r="AIO16" s="38"/>
      <c r="AIP16" s="38"/>
      <c r="AIQ16" s="38"/>
      <c r="AIR16" s="38"/>
      <c r="AIS16" s="38"/>
      <c r="AIT16" s="38"/>
      <c r="AIU16" s="38"/>
      <c r="AIV16" s="38"/>
      <c r="AIW16" s="38"/>
      <c r="AIX16" s="38"/>
      <c r="AIY16" s="38"/>
      <c r="AIZ16" s="38"/>
      <c r="AJA16" s="38"/>
      <c r="AJB16" s="38"/>
      <c r="AJC16" s="38"/>
      <c r="AJD16" s="38"/>
      <c r="AJE16" s="38"/>
      <c r="AJF16" s="38"/>
      <c r="AJG16" s="38"/>
      <c r="AJH16" s="38"/>
      <c r="AJI16" s="38"/>
      <c r="AJJ16" s="38"/>
      <c r="AJK16" s="38"/>
      <c r="AJL16" s="38"/>
      <c r="AJM16" s="38"/>
      <c r="AJN16" s="38"/>
      <c r="AJO16" s="38"/>
      <c r="AJP16" s="38"/>
      <c r="AJQ16" s="38"/>
      <c r="AJR16" s="38"/>
      <c r="AJS16" s="38"/>
      <c r="AJT16" s="38"/>
      <c r="AJU16" s="38"/>
      <c r="AJV16" s="38"/>
      <c r="AJW16" s="38"/>
      <c r="AJX16" s="38"/>
      <c r="AJY16" s="38"/>
      <c r="AJZ16" s="38"/>
      <c r="AKA16" s="38"/>
      <c r="AKB16" s="38"/>
      <c r="AKC16" s="38"/>
      <c r="AKD16" s="38"/>
      <c r="AKE16" s="38"/>
      <c r="AKF16" s="38"/>
      <c r="AKG16" s="38"/>
      <c r="AKH16" s="38"/>
      <c r="AKI16" s="38"/>
      <c r="AKJ16" s="38"/>
      <c r="AKK16" s="38"/>
      <c r="AKL16" s="38"/>
      <c r="AKM16" s="38"/>
      <c r="AKN16" s="38"/>
      <c r="AKO16" s="38"/>
      <c r="AKP16" s="38"/>
      <c r="AKQ16" s="38"/>
      <c r="AKR16" s="38"/>
      <c r="AKS16" s="38"/>
      <c r="AKT16" s="38"/>
      <c r="AKU16" s="38"/>
      <c r="AKV16" s="38"/>
      <c r="AKW16" s="38"/>
      <c r="AKX16" s="38"/>
      <c r="AKY16" s="38"/>
      <c r="AKZ16" s="38"/>
      <c r="ALA16" s="38"/>
      <c r="ALB16" s="38"/>
      <c r="ALC16" s="38"/>
      <c r="ALD16" s="38"/>
      <c r="ALE16" s="38"/>
      <c r="ALF16" s="38"/>
      <c r="ALG16" s="38"/>
      <c r="ALH16" s="38"/>
      <c r="ALI16" s="38"/>
      <c r="ALJ16" s="38"/>
      <c r="ALK16" s="38"/>
      <c r="ALL16" s="38"/>
      <c r="ALM16" s="38"/>
      <c r="ALN16" s="38"/>
      <c r="ALO16" s="38"/>
      <c r="ALP16" s="38"/>
      <c r="ALQ16" s="38"/>
      <c r="ALR16" s="38"/>
      <c r="ALS16" s="38"/>
      <c r="ALT16" s="38"/>
      <c r="ALU16" s="38"/>
      <c r="ALV16" s="38"/>
      <c r="ALW16" s="38"/>
      <c r="ALX16" s="38"/>
      <c r="ALY16" s="38"/>
      <c r="ALZ16" s="38"/>
      <c r="AMA16" s="38"/>
      <c r="AMB16" s="38"/>
      <c r="AMC16" s="38"/>
      <c r="AMD16" s="38"/>
      <c r="AME16" s="38"/>
      <c r="AMF16" s="38"/>
      <c r="AMG16" s="38"/>
      <c r="AMH16" s="38"/>
      <c r="AMI16" s="38"/>
      <c r="AMJ16" s="38"/>
      <c r="AMK16" s="38"/>
      <c r="AML16" s="38"/>
      <c r="AMM16" s="38"/>
      <c r="AMN16" s="38"/>
      <c r="AMO16" s="38"/>
      <c r="AMP16" s="38"/>
      <c r="AMQ16" s="38"/>
      <c r="AMR16" s="38"/>
      <c r="AMS16" s="38"/>
      <c r="AMT16" s="38"/>
      <c r="AMU16" s="38"/>
      <c r="AMV16" s="38"/>
      <c r="AMW16" s="38"/>
      <c r="AMX16" s="38"/>
      <c r="AMY16" s="38"/>
      <c r="AMZ16" s="38"/>
      <c r="ANA16" s="38"/>
      <c r="ANB16" s="38"/>
      <c r="ANC16" s="38"/>
      <c r="AND16" s="38"/>
      <c r="ANE16" s="38"/>
      <c r="ANF16" s="38"/>
      <c r="ANG16" s="38"/>
      <c r="ANH16" s="38"/>
      <c r="ANI16" s="38"/>
      <c r="ANJ16" s="38"/>
      <c r="ANK16" s="38"/>
      <c r="ANL16" s="38"/>
      <c r="ANM16" s="38"/>
      <c r="ANN16" s="38"/>
    </row>
    <row r="17" spans="1:1054" s="39" customFormat="1" ht="15.75" customHeight="1" outlineLevel="1">
      <c r="A17" s="274" t="s">
        <v>155</v>
      </c>
      <c r="B17" s="742"/>
      <c r="C17" s="742"/>
      <c r="D17" s="484"/>
      <c r="E17" s="313"/>
      <c r="F17" s="489"/>
      <c r="G17" s="328" t="str">
        <f t="shared" si="0"/>
        <v/>
      </c>
      <c r="H17" s="419"/>
      <c r="I17" s="264"/>
      <c r="J17" s="440" t="str">
        <f t="shared" si="2"/>
        <v/>
      </c>
      <c r="K17" s="134" t="str">
        <f t="shared" si="1"/>
        <v/>
      </c>
      <c r="L17" s="328" t="str">
        <f t="shared" ref="L17" si="8">IF(K17&lt;&gt;"",K17*$L$5,"")</f>
        <v/>
      </c>
      <c r="M17" s="102"/>
      <c r="N17" s="109"/>
      <c r="O17" s="106"/>
      <c r="P17" s="99">
        <f t="shared" si="3"/>
        <v>0</v>
      </c>
      <c r="Q17" s="102"/>
      <c r="R17" s="109"/>
      <c r="S17" s="106"/>
      <c r="T17" s="99">
        <f t="shared" si="4"/>
        <v>0</v>
      </c>
      <c r="U17" s="440">
        <f t="shared" si="5"/>
        <v>0</v>
      </c>
      <c r="V17" s="895"/>
      <c r="W17" s="109"/>
      <c r="X17"/>
      <c r="Y17"/>
      <c r="Z17"/>
      <c r="AA17"/>
      <c r="AB17"/>
      <c r="AC17"/>
      <c r="AD17"/>
      <c r="AE17"/>
      <c r="AF17"/>
      <c r="AG17"/>
      <c r="AH17"/>
      <c r="AI17"/>
      <c r="AJ17"/>
      <c r="AK17"/>
      <c r="AL17"/>
      <c r="AM17"/>
      <c r="AN17"/>
      <c r="AO17"/>
      <c r="AP17"/>
      <c r="AQ17" s="40"/>
      <c r="AR17" s="40"/>
      <c r="AS17" s="40"/>
      <c r="AT17" s="40"/>
      <c r="AU17" s="40"/>
      <c r="AV17" s="40"/>
      <c r="AW17" s="41"/>
      <c r="AX17" s="41"/>
      <c r="AY17" s="41"/>
      <c r="AZ17" s="41"/>
      <c r="BA17" s="41"/>
      <c r="BB17" s="41"/>
      <c r="BC17" s="41"/>
      <c r="BD17" s="41"/>
      <c r="BE17" s="41"/>
      <c r="BF17" s="41"/>
      <c r="BG17" s="41"/>
      <c r="BH17" s="41"/>
      <c r="BI17" s="41"/>
      <c r="BJ17" s="41"/>
      <c r="BK17" s="41"/>
      <c r="BL17" s="41"/>
      <c r="BM17" s="41"/>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c r="HU17" s="38"/>
      <c r="HV17" s="38"/>
      <c r="HW17" s="38"/>
      <c r="HX17" s="38"/>
      <c r="HY17" s="38"/>
      <c r="HZ17" s="38"/>
      <c r="IA17" s="38"/>
      <c r="IB17" s="38"/>
      <c r="IC17" s="38"/>
      <c r="ID17" s="38"/>
      <c r="IE17" s="38"/>
      <c r="IF17" s="38"/>
      <c r="IG17" s="38"/>
      <c r="IH17" s="38"/>
      <c r="II17" s="38"/>
      <c r="IJ17" s="38"/>
      <c r="IK17" s="38"/>
      <c r="IL17" s="38"/>
      <c r="IM17" s="38"/>
      <c r="IN17" s="38"/>
      <c r="IO17" s="38"/>
      <c r="IP17" s="38"/>
      <c r="IQ17" s="38"/>
      <c r="IR17" s="38"/>
      <c r="IS17" s="38"/>
      <c r="IT17" s="38"/>
      <c r="IU17" s="38"/>
      <c r="IV17" s="38"/>
      <c r="IW17" s="38"/>
      <c r="IX17" s="38"/>
      <c r="IY17" s="38"/>
      <c r="IZ17" s="38"/>
      <c r="JA17" s="38"/>
      <c r="JB17" s="38"/>
      <c r="JC17" s="38"/>
      <c r="JD17" s="38"/>
      <c r="JE17" s="38"/>
      <c r="JF17" s="38"/>
      <c r="JG17" s="38"/>
      <c r="JH17" s="38"/>
      <c r="JI17" s="38"/>
      <c r="JJ17" s="38"/>
      <c r="JK17" s="38"/>
      <c r="JL17" s="38"/>
      <c r="JM17" s="38"/>
      <c r="JN17" s="38"/>
      <c r="JO17" s="38"/>
      <c r="JP17" s="38"/>
      <c r="JQ17" s="38"/>
      <c r="JR17" s="38"/>
      <c r="JS17" s="38"/>
      <c r="JT17" s="38"/>
      <c r="JU17" s="38"/>
      <c r="JV17" s="38"/>
      <c r="JW17" s="38"/>
      <c r="JX17" s="38"/>
      <c r="JY17" s="38"/>
      <c r="JZ17" s="38"/>
      <c r="KA17" s="38"/>
      <c r="KB17" s="38"/>
      <c r="KC17" s="38"/>
      <c r="KD17" s="38"/>
      <c r="KE17" s="38"/>
      <c r="KF17" s="38"/>
      <c r="KG17" s="38"/>
      <c r="KH17" s="38"/>
      <c r="KI17" s="38"/>
      <c r="KJ17" s="38"/>
      <c r="KK17" s="38"/>
      <c r="KL17" s="38"/>
      <c r="KM17" s="38"/>
      <c r="KN17" s="38"/>
      <c r="KO17" s="38"/>
      <c r="KP17" s="38"/>
      <c r="KQ17" s="38"/>
      <c r="KR17" s="38"/>
      <c r="KS17" s="38"/>
      <c r="KT17" s="38"/>
      <c r="KU17" s="38"/>
      <c r="KV17" s="38"/>
      <c r="KW17" s="38"/>
      <c r="KX17" s="38"/>
      <c r="KY17" s="38"/>
      <c r="KZ17" s="38"/>
      <c r="LA17" s="38"/>
      <c r="LB17" s="38"/>
      <c r="LC17" s="38"/>
      <c r="LD17" s="38"/>
      <c r="LE17" s="38"/>
      <c r="LF17" s="38"/>
      <c r="LG17" s="38"/>
      <c r="LH17" s="38"/>
      <c r="LI17" s="38"/>
      <c r="LJ17" s="38"/>
      <c r="LK17" s="38"/>
      <c r="LL17" s="38"/>
      <c r="LM17" s="38"/>
      <c r="LN17" s="38"/>
      <c r="LO17" s="38"/>
      <c r="LP17" s="38"/>
      <c r="LQ17" s="38"/>
      <c r="LR17" s="38"/>
      <c r="LS17" s="38"/>
      <c r="LT17" s="38"/>
      <c r="LU17" s="38"/>
      <c r="LV17" s="38"/>
      <c r="LW17" s="38"/>
      <c r="LX17" s="38"/>
      <c r="LY17" s="38"/>
      <c r="LZ17" s="38"/>
      <c r="MA17" s="38"/>
      <c r="MB17" s="38"/>
      <c r="MC17" s="38"/>
      <c r="MD17" s="38"/>
      <c r="ME17" s="38"/>
      <c r="MF17" s="38"/>
      <c r="MG17" s="38"/>
      <c r="MH17" s="38"/>
      <c r="MI17" s="38"/>
      <c r="MJ17" s="38"/>
      <c r="MK17" s="38"/>
      <c r="ML17" s="38"/>
      <c r="MM17" s="38"/>
      <c r="MN17" s="38"/>
      <c r="MO17" s="38"/>
      <c r="MP17" s="38"/>
      <c r="MQ17" s="38"/>
      <c r="MR17" s="38"/>
      <c r="MS17" s="38"/>
      <c r="MT17" s="38"/>
      <c r="MU17" s="38"/>
      <c r="MV17" s="38"/>
      <c r="MW17" s="38"/>
      <c r="MX17" s="38"/>
      <c r="MY17" s="38"/>
      <c r="MZ17" s="38"/>
      <c r="NA17" s="38"/>
      <c r="NB17" s="38"/>
      <c r="NC17" s="38"/>
      <c r="ND17" s="38"/>
      <c r="NE17" s="38"/>
      <c r="NF17" s="38"/>
      <c r="NG17" s="38"/>
      <c r="NH17" s="38"/>
      <c r="NI17" s="38"/>
      <c r="NJ17" s="38"/>
      <c r="NK17" s="38"/>
      <c r="NL17" s="38"/>
      <c r="NM17" s="38"/>
      <c r="NN17" s="38"/>
      <c r="NO17" s="38"/>
      <c r="NP17" s="38"/>
      <c r="NQ17" s="38"/>
      <c r="NR17" s="38"/>
      <c r="NS17" s="38"/>
      <c r="NT17" s="38"/>
      <c r="NU17" s="38"/>
      <c r="NV17" s="38"/>
      <c r="NW17" s="38"/>
      <c r="NX17" s="38"/>
      <c r="NY17" s="38"/>
      <c r="NZ17" s="38"/>
      <c r="OA17" s="38"/>
      <c r="OB17" s="38"/>
      <c r="OC17" s="38"/>
      <c r="OD17" s="38"/>
      <c r="OE17" s="38"/>
      <c r="OF17" s="38"/>
      <c r="OG17" s="38"/>
      <c r="OH17" s="38"/>
      <c r="OI17" s="38"/>
      <c r="OJ17" s="38"/>
      <c r="OK17" s="38"/>
      <c r="OL17" s="38"/>
      <c r="OM17" s="38"/>
      <c r="ON17" s="38"/>
      <c r="OO17" s="38"/>
      <c r="OP17" s="38"/>
      <c r="OQ17" s="38"/>
      <c r="OR17" s="38"/>
      <c r="OS17" s="38"/>
      <c r="OT17" s="38"/>
      <c r="OU17" s="38"/>
      <c r="OV17" s="38"/>
      <c r="OW17" s="38"/>
      <c r="OX17" s="38"/>
      <c r="OY17" s="38"/>
      <c r="OZ17" s="38"/>
      <c r="PA17" s="38"/>
      <c r="PB17" s="38"/>
      <c r="PC17" s="38"/>
      <c r="PD17" s="38"/>
      <c r="PE17" s="38"/>
      <c r="PF17" s="38"/>
      <c r="PG17" s="38"/>
      <c r="PH17" s="38"/>
      <c r="PI17" s="38"/>
      <c r="PJ17" s="38"/>
      <c r="PK17" s="38"/>
      <c r="PL17" s="38"/>
      <c r="PM17" s="38"/>
      <c r="PN17" s="38"/>
      <c r="PO17" s="38"/>
      <c r="PP17" s="38"/>
      <c r="PQ17" s="38"/>
      <c r="PR17" s="38"/>
      <c r="PS17" s="38"/>
      <c r="PT17" s="38"/>
      <c r="PU17" s="38"/>
      <c r="PV17" s="38"/>
      <c r="PW17" s="38"/>
      <c r="PX17" s="38"/>
      <c r="PY17" s="38"/>
      <c r="PZ17" s="38"/>
      <c r="QA17" s="38"/>
      <c r="QB17" s="38"/>
      <c r="QC17" s="38"/>
      <c r="QD17" s="38"/>
      <c r="QE17" s="38"/>
      <c r="QF17" s="38"/>
      <c r="QG17" s="38"/>
      <c r="QH17" s="38"/>
      <c r="QI17" s="38"/>
      <c r="QJ17" s="38"/>
      <c r="QK17" s="38"/>
      <c r="QL17" s="38"/>
      <c r="QM17" s="38"/>
      <c r="QN17" s="38"/>
      <c r="QO17" s="38"/>
      <c r="QP17" s="38"/>
      <c r="QQ17" s="38"/>
      <c r="QR17" s="38"/>
      <c r="QS17" s="38"/>
      <c r="QT17" s="38"/>
      <c r="QU17" s="38"/>
      <c r="QV17" s="38"/>
      <c r="QW17" s="38"/>
      <c r="QX17" s="38"/>
      <c r="QY17" s="38"/>
      <c r="QZ17" s="38"/>
      <c r="RA17" s="38"/>
      <c r="RB17" s="38"/>
      <c r="RC17" s="38"/>
      <c r="RD17" s="38"/>
      <c r="RE17" s="38"/>
      <c r="RF17" s="38"/>
      <c r="RG17" s="38"/>
      <c r="RH17" s="38"/>
      <c r="RI17" s="38"/>
      <c r="RJ17" s="38"/>
      <c r="RK17" s="38"/>
      <c r="RL17" s="38"/>
      <c r="RM17" s="38"/>
      <c r="RN17" s="38"/>
      <c r="RO17" s="38"/>
      <c r="RP17" s="38"/>
      <c r="RQ17" s="38"/>
      <c r="RR17" s="38"/>
      <c r="RS17" s="38"/>
      <c r="RT17" s="38"/>
      <c r="RU17" s="38"/>
      <c r="RV17" s="38"/>
      <c r="RW17" s="38"/>
      <c r="RX17" s="38"/>
      <c r="RY17" s="38"/>
      <c r="RZ17" s="38"/>
      <c r="SA17" s="38"/>
      <c r="SB17" s="38"/>
      <c r="SC17" s="38"/>
      <c r="SD17" s="38"/>
      <c r="SE17" s="38"/>
      <c r="SF17" s="38"/>
      <c r="SG17" s="38"/>
      <c r="SH17" s="38"/>
      <c r="SI17" s="38"/>
      <c r="SJ17" s="38"/>
      <c r="SK17" s="38"/>
      <c r="SL17" s="38"/>
      <c r="SM17" s="38"/>
      <c r="SN17" s="38"/>
      <c r="SO17" s="38"/>
      <c r="SP17" s="38"/>
      <c r="SQ17" s="38"/>
      <c r="SR17" s="38"/>
      <c r="SS17" s="38"/>
      <c r="ST17" s="38"/>
      <c r="SU17" s="38"/>
      <c r="SV17" s="38"/>
      <c r="SW17" s="38"/>
      <c r="SX17" s="38"/>
      <c r="SY17" s="38"/>
      <c r="SZ17" s="38"/>
      <c r="TA17" s="38"/>
      <c r="TB17" s="38"/>
      <c r="TC17" s="38"/>
      <c r="TD17" s="38"/>
      <c r="TE17" s="38"/>
      <c r="TF17" s="38"/>
      <c r="TG17" s="38"/>
      <c r="TH17" s="38"/>
      <c r="TI17" s="38"/>
      <c r="TJ17" s="38"/>
      <c r="TK17" s="38"/>
      <c r="TL17" s="38"/>
      <c r="TM17" s="38"/>
      <c r="TN17" s="38"/>
      <c r="TO17" s="38"/>
      <c r="TP17" s="38"/>
      <c r="TQ17" s="38"/>
      <c r="TR17" s="38"/>
      <c r="TS17" s="38"/>
      <c r="TT17" s="38"/>
      <c r="TU17" s="38"/>
      <c r="TV17" s="38"/>
      <c r="TW17" s="38"/>
      <c r="TX17" s="38"/>
      <c r="TY17" s="38"/>
      <c r="TZ17" s="38"/>
      <c r="UA17" s="38"/>
      <c r="UB17" s="38"/>
      <c r="UC17" s="38"/>
      <c r="UD17" s="38"/>
      <c r="UE17" s="38"/>
      <c r="UF17" s="38"/>
      <c r="UG17" s="38"/>
      <c r="UH17" s="38"/>
      <c r="UI17" s="38"/>
      <c r="UJ17" s="38"/>
      <c r="UK17" s="38"/>
      <c r="UL17" s="38"/>
      <c r="UM17" s="38"/>
      <c r="UN17" s="38"/>
      <c r="UO17" s="38"/>
      <c r="UP17" s="38"/>
      <c r="UQ17" s="38"/>
      <c r="UR17" s="38"/>
      <c r="US17" s="38"/>
      <c r="UT17" s="38"/>
      <c r="UU17" s="38"/>
      <c r="UV17" s="38"/>
      <c r="UW17" s="38"/>
      <c r="UX17" s="38"/>
      <c r="UY17" s="38"/>
      <c r="UZ17" s="38"/>
      <c r="VA17" s="38"/>
      <c r="VB17" s="38"/>
      <c r="VC17" s="38"/>
      <c r="VD17" s="38"/>
      <c r="VE17" s="38"/>
      <c r="VF17" s="38"/>
      <c r="VG17" s="38"/>
      <c r="VH17" s="38"/>
      <c r="VI17" s="38"/>
      <c r="VJ17" s="38"/>
      <c r="VK17" s="38"/>
      <c r="VL17" s="38"/>
      <c r="VM17" s="38"/>
      <c r="VN17" s="38"/>
      <c r="VO17" s="38"/>
      <c r="VP17" s="38"/>
      <c r="VQ17" s="38"/>
      <c r="VR17" s="38"/>
      <c r="VS17" s="38"/>
      <c r="VT17" s="38"/>
      <c r="VU17" s="38"/>
      <c r="VV17" s="38"/>
      <c r="VW17" s="38"/>
      <c r="VX17" s="38"/>
      <c r="VY17" s="38"/>
      <c r="VZ17" s="38"/>
      <c r="WA17" s="38"/>
      <c r="WB17" s="38"/>
      <c r="WC17" s="38"/>
      <c r="WD17" s="38"/>
      <c r="WE17" s="38"/>
      <c r="WF17" s="38"/>
      <c r="WG17" s="38"/>
      <c r="WH17" s="38"/>
      <c r="WI17" s="38"/>
      <c r="WJ17" s="38"/>
      <c r="WK17" s="38"/>
      <c r="WL17" s="38"/>
      <c r="WM17" s="38"/>
      <c r="WN17" s="38"/>
      <c r="WO17" s="38"/>
      <c r="WP17" s="38"/>
      <c r="WQ17" s="38"/>
      <c r="WR17" s="38"/>
      <c r="WS17" s="38"/>
      <c r="WT17" s="38"/>
      <c r="WU17" s="38"/>
      <c r="WV17" s="38"/>
      <c r="WW17" s="38"/>
      <c r="WX17" s="38"/>
      <c r="WY17" s="38"/>
      <c r="WZ17" s="38"/>
      <c r="XA17" s="38"/>
      <c r="XB17" s="38"/>
      <c r="XC17" s="38"/>
      <c r="XD17" s="38"/>
      <c r="XE17" s="38"/>
      <c r="XF17" s="38"/>
      <c r="XG17" s="38"/>
      <c r="XH17" s="38"/>
      <c r="XI17" s="38"/>
      <c r="XJ17" s="38"/>
      <c r="XK17" s="38"/>
      <c r="XL17" s="38"/>
      <c r="XM17" s="38"/>
      <c r="XN17" s="38"/>
      <c r="XO17" s="38"/>
      <c r="XP17" s="38"/>
      <c r="XQ17" s="38"/>
      <c r="XR17" s="38"/>
      <c r="XS17" s="38"/>
      <c r="XT17" s="38"/>
      <c r="XU17" s="38"/>
      <c r="XV17" s="38"/>
      <c r="XW17" s="38"/>
      <c r="XX17" s="38"/>
      <c r="XY17" s="38"/>
      <c r="XZ17" s="38"/>
      <c r="YA17" s="38"/>
      <c r="YB17" s="38"/>
      <c r="YC17" s="38"/>
      <c r="YD17" s="38"/>
      <c r="YE17" s="38"/>
      <c r="YF17" s="38"/>
      <c r="YG17" s="38"/>
      <c r="YH17" s="38"/>
      <c r="YI17" s="38"/>
      <c r="YJ17" s="38"/>
      <c r="YK17" s="38"/>
      <c r="YL17" s="38"/>
      <c r="YM17" s="38"/>
      <c r="YN17" s="38"/>
      <c r="YO17" s="38"/>
      <c r="YP17" s="38"/>
      <c r="YQ17" s="38"/>
      <c r="YR17" s="38"/>
      <c r="YS17" s="38"/>
      <c r="YT17" s="38"/>
      <c r="YU17" s="38"/>
      <c r="YV17" s="38"/>
      <c r="YW17" s="38"/>
      <c r="YX17" s="38"/>
      <c r="YY17" s="38"/>
      <c r="YZ17" s="38"/>
      <c r="ZA17" s="38"/>
      <c r="ZB17" s="38"/>
      <c r="ZC17" s="38"/>
      <c r="ZD17" s="38"/>
      <c r="ZE17" s="38"/>
      <c r="ZF17" s="38"/>
      <c r="ZG17" s="38"/>
      <c r="ZH17" s="38"/>
      <c r="ZI17" s="38"/>
      <c r="ZJ17" s="38"/>
      <c r="ZK17" s="38"/>
      <c r="ZL17" s="38"/>
      <c r="ZM17" s="38"/>
      <c r="ZN17" s="38"/>
      <c r="ZO17" s="38"/>
      <c r="ZP17" s="38"/>
      <c r="ZQ17" s="38"/>
      <c r="ZR17" s="38"/>
      <c r="ZS17" s="38"/>
      <c r="ZT17" s="38"/>
      <c r="ZU17" s="38"/>
      <c r="ZV17" s="38"/>
      <c r="ZW17" s="38"/>
      <c r="ZX17" s="38"/>
      <c r="ZY17" s="38"/>
      <c r="ZZ17" s="38"/>
      <c r="AAA17" s="38"/>
      <c r="AAB17" s="38"/>
      <c r="AAC17" s="38"/>
      <c r="AAD17" s="38"/>
      <c r="AAE17" s="38"/>
      <c r="AAF17" s="38"/>
      <c r="AAG17" s="38"/>
      <c r="AAH17" s="38"/>
      <c r="AAI17" s="38"/>
      <c r="AAJ17" s="38"/>
      <c r="AAK17" s="38"/>
      <c r="AAL17" s="38"/>
      <c r="AAM17" s="38"/>
      <c r="AAN17" s="38"/>
      <c r="AAO17" s="38"/>
      <c r="AAP17" s="38"/>
      <c r="AAQ17" s="38"/>
      <c r="AAR17" s="38"/>
      <c r="AAS17" s="38"/>
      <c r="AAT17" s="38"/>
      <c r="AAU17" s="38"/>
      <c r="AAV17" s="38"/>
      <c r="AAW17" s="38"/>
      <c r="AAX17" s="38"/>
      <c r="AAY17" s="38"/>
      <c r="AAZ17" s="38"/>
      <c r="ABA17" s="38"/>
      <c r="ABB17" s="38"/>
      <c r="ABC17" s="38"/>
      <c r="ABD17" s="38"/>
      <c r="ABE17" s="38"/>
      <c r="ABF17" s="38"/>
      <c r="ABG17" s="38"/>
      <c r="ABH17" s="38"/>
      <c r="ABI17" s="38"/>
      <c r="ABJ17" s="38"/>
      <c r="ABK17" s="38"/>
      <c r="ABL17" s="38"/>
      <c r="ABM17" s="38"/>
      <c r="ABN17" s="38"/>
      <c r="ABO17" s="38"/>
      <c r="ABP17" s="38"/>
      <c r="ABQ17" s="38"/>
      <c r="ABR17" s="38"/>
      <c r="ABS17" s="38"/>
      <c r="ABT17" s="38"/>
      <c r="ABU17" s="38"/>
      <c r="ABV17" s="38"/>
      <c r="ABW17" s="38"/>
      <c r="ABX17" s="38"/>
      <c r="ABY17" s="38"/>
      <c r="ABZ17" s="38"/>
      <c r="ACA17" s="38"/>
      <c r="ACB17" s="38"/>
      <c r="ACC17" s="38"/>
      <c r="ACD17" s="38"/>
      <c r="ACE17" s="38"/>
      <c r="ACF17" s="38"/>
      <c r="ACG17" s="38"/>
      <c r="ACH17" s="38"/>
      <c r="ACI17" s="38"/>
      <c r="ACJ17" s="38"/>
      <c r="ACK17" s="38"/>
      <c r="ACL17" s="38"/>
      <c r="ACM17" s="38"/>
      <c r="ACN17" s="38"/>
      <c r="ACO17" s="38"/>
      <c r="ACP17" s="38"/>
      <c r="ACQ17" s="38"/>
      <c r="ACR17" s="38"/>
      <c r="ACS17" s="38"/>
      <c r="ACT17" s="38"/>
      <c r="ACU17" s="38"/>
      <c r="ACV17" s="38"/>
      <c r="ACW17" s="38"/>
      <c r="ACX17" s="38"/>
      <c r="ACY17" s="38"/>
      <c r="ACZ17" s="38"/>
      <c r="ADA17" s="38"/>
      <c r="ADB17" s="38"/>
      <c r="ADC17" s="38"/>
      <c r="ADD17" s="38"/>
      <c r="ADE17" s="38"/>
      <c r="ADF17" s="38"/>
      <c r="ADG17" s="38"/>
      <c r="ADH17" s="38"/>
      <c r="ADI17" s="38"/>
      <c r="ADJ17" s="38"/>
      <c r="ADK17" s="38"/>
      <c r="ADL17" s="38"/>
      <c r="ADM17" s="38"/>
      <c r="ADN17" s="38"/>
      <c r="ADO17" s="38"/>
      <c r="ADP17" s="38"/>
      <c r="ADQ17" s="38"/>
      <c r="ADR17" s="38"/>
      <c r="ADS17" s="38"/>
      <c r="ADT17" s="38"/>
      <c r="ADU17" s="38"/>
      <c r="ADV17" s="38"/>
      <c r="ADW17" s="38"/>
      <c r="ADX17" s="38"/>
      <c r="ADY17" s="38"/>
      <c r="ADZ17" s="38"/>
      <c r="AEA17" s="38"/>
      <c r="AEB17" s="38"/>
      <c r="AEC17" s="38"/>
      <c r="AED17" s="38"/>
      <c r="AEE17" s="38"/>
      <c r="AEF17" s="38"/>
      <c r="AEG17" s="38"/>
      <c r="AEH17" s="38"/>
      <c r="AEI17" s="38"/>
      <c r="AEJ17" s="38"/>
      <c r="AEK17" s="38"/>
      <c r="AEL17" s="38"/>
      <c r="AEM17" s="38"/>
      <c r="AEN17" s="38"/>
      <c r="AEO17" s="38"/>
      <c r="AEP17" s="38"/>
      <c r="AEQ17" s="38"/>
      <c r="AER17" s="38"/>
      <c r="AES17" s="38"/>
      <c r="AET17" s="38"/>
      <c r="AEU17" s="38"/>
      <c r="AEV17" s="38"/>
      <c r="AEW17" s="38"/>
      <c r="AEX17" s="38"/>
      <c r="AEY17" s="38"/>
      <c r="AEZ17" s="38"/>
      <c r="AFA17" s="38"/>
      <c r="AFB17" s="38"/>
      <c r="AFC17" s="38"/>
      <c r="AFD17" s="38"/>
      <c r="AFE17" s="38"/>
      <c r="AFF17" s="38"/>
      <c r="AFG17" s="38"/>
      <c r="AFH17" s="38"/>
      <c r="AFI17" s="38"/>
      <c r="AFJ17" s="38"/>
      <c r="AFK17" s="38"/>
      <c r="AFL17" s="38"/>
      <c r="AFM17" s="38"/>
      <c r="AFN17" s="38"/>
      <c r="AFO17" s="38"/>
      <c r="AFP17" s="38"/>
      <c r="AFQ17" s="38"/>
      <c r="AFR17" s="38"/>
      <c r="AFS17" s="38"/>
      <c r="AFT17" s="38"/>
      <c r="AFU17" s="38"/>
      <c r="AFV17" s="38"/>
      <c r="AFW17" s="38"/>
      <c r="AFX17" s="38"/>
      <c r="AFY17" s="38"/>
      <c r="AFZ17" s="38"/>
      <c r="AGA17" s="38"/>
      <c r="AGB17" s="38"/>
      <c r="AGC17" s="38"/>
      <c r="AGD17" s="38"/>
      <c r="AGE17" s="38"/>
      <c r="AGF17" s="38"/>
      <c r="AGG17" s="38"/>
      <c r="AGH17" s="38"/>
      <c r="AGI17" s="38"/>
      <c r="AGJ17" s="38"/>
      <c r="AGK17" s="38"/>
      <c r="AGL17" s="38"/>
      <c r="AGM17" s="38"/>
      <c r="AGN17" s="38"/>
      <c r="AGO17" s="38"/>
      <c r="AGP17" s="38"/>
      <c r="AGQ17" s="38"/>
      <c r="AGR17" s="38"/>
      <c r="AGS17" s="38"/>
      <c r="AGT17" s="38"/>
      <c r="AGU17" s="38"/>
      <c r="AGV17" s="38"/>
      <c r="AGW17" s="38"/>
      <c r="AGX17" s="38"/>
      <c r="AGY17" s="38"/>
      <c r="AGZ17" s="38"/>
      <c r="AHA17" s="38"/>
      <c r="AHB17" s="38"/>
      <c r="AHC17" s="38"/>
      <c r="AHD17" s="38"/>
      <c r="AHE17" s="38"/>
      <c r="AHF17" s="38"/>
      <c r="AHG17" s="38"/>
      <c r="AHH17" s="38"/>
      <c r="AHI17" s="38"/>
      <c r="AHJ17" s="38"/>
      <c r="AHK17" s="38"/>
      <c r="AHL17" s="38"/>
      <c r="AHM17" s="38"/>
      <c r="AHN17" s="38"/>
      <c r="AHO17" s="38"/>
      <c r="AHP17" s="38"/>
      <c r="AHQ17" s="38"/>
      <c r="AHR17" s="38"/>
      <c r="AHS17" s="38"/>
      <c r="AHT17" s="38"/>
      <c r="AHU17" s="38"/>
      <c r="AHV17" s="38"/>
      <c r="AHW17" s="38"/>
      <c r="AHX17" s="38"/>
      <c r="AHY17" s="38"/>
      <c r="AHZ17" s="38"/>
      <c r="AIA17" s="38"/>
      <c r="AIB17" s="38"/>
      <c r="AIC17" s="38"/>
      <c r="AID17" s="38"/>
      <c r="AIE17" s="38"/>
      <c r="AIF17" s="38"/>
      <c r="AIG17" s="38"/>
      <c r="AIH17" s="38"/>
      <c r="AII17" s="38"/>
      <c r="AIJ17" s="38"/>
      <c r="AIK17" s="38"/>
      <c r="AIL17" s="38"/>
      <c r="AIM17" s="38"/>
      <c r="AIN17" s="38"/>
      <c r="AIO17" s="38"/>
      <c r="AIP17" s="38"/>
      <c r="AIQ17" s="38"/>
      <c r="AIR17" s="38"/>
      <c r="AIS17" s="38"/>
      <c r="AIT17" s="38"/>
      <c r="AIU17" s="38"/>
      <c r="AIV17" s="38"/>
      <c r="AIW17" s="38"/>
      <c r="AIX17" s="38"/>
      <c r="AIY17" s="38"/>
      <c r="AIZ17" s="38"/>
      <c r="AJA17" s="38"/>
      <c r="AJB17" s="38"/>
      <c r="AJC17" s="38"/>
      <c r="AJD17" s="38"/>
      <c r="AJE17" s="38"/>
      <c r="AJF17" s="38"/>
      <c r="AJG17" s="38"/>
      <c r="AJH17" s="38"/>
      <c r="AJI17" s="38"/>
      <c r="AJJ17" s="38"/>
      <c r="AJK17" s="38"/>
      <c r="AJL17" s="38"/>
      <c r="AJM17" s="38"/>
      <c r="AJN17" s="38"/>
      <c r="AJO17" s="38"/>
      <c r="AJP17" s="38"/>
      <c r="AJQ17" s="38"/>
      <c r="AJR17" s="38"/>
      <c r="AJS17" s="38"/>
      <c r="AJT17" s="38"/>
      <c r="AJU17" s="38"/>
      <c r="AJV17" s="38"/>
      <c r="AJW17" s="38"/>
      <c r="AJX17" s="38"/>
      <c r="AJY17" s="38"/>
      <c r="AJZ17" s="38"/>
      <c r="AKA17" s="38"/>
      <c r="AKB17" s="38"/>
      <c r="AKC17" s="38"/>
      <c r="AKD17" s="38"/>
      <c r="AKE17" s="38"/>
      <c r="AKF17" s="38"/>
      <c r="AKG17" s="38"/>
      <c r="AKH17" s="38"/>
      <c r="AKI17" s="38"/>
      <c r="AKJ17" s="38"/>
      <c r="AKK17" s="38"/>
      <c r="AKL17" s="38"/>
      <c r="AKM17" s="38"/>
      <c r="AKN17" s="38"/>
      <c r="AKO17" s="38"/>
      <c r="AKP17" s="38"/>
      <c r="AKQ17" s="38"/>
      <c r="AKR17" s="38"/>
      <c r="AKS17" s="38"/>
      <c r="AKT17" s="38"/>
      <c r="AKU17" s="38"/>
      <c r="AKV17" s="38"/>
      <c r="AKW17" s="38"/>
      <c r="AKX17" s="38"/>
      <c r="AKY17" s="38"/>
      <c r="AKZ17" s="38"/>
      <c r="ALA17" s="38"/>
      <c r="ALB17" s="38"/>
      <c r="ALC17" s="38"/>
      <c r="ALD17" s="38"/>
      <c r="ALE17" s="38"/>
      <c r="ALF17" s="38"/>
      <c r="ALG17" s="38"/>
      <c r="ALH17" s="38"/>
      <c r="ALI17" s="38"/>
      <c r="ALJ17" s="38"/>
      <c r="ALK17" s="38"/>
      <c r="ALL17" s="38"/>
      <c r="ALM17" s="38"/>
      <c r="ALN17" s="38"/>
      <c r="ALO17" s="38"/>
      <c r="ALP17" s="38"/>
      <c r="ALQ17" s="38"/>
      <c r="ALR17" s="38"/>
      <c r="ALS17" s="38"/>
      <c r="ALT17" s="38"/>
      <c r="ALU17" s="38"/>
      <c r="ALV17" s="38"/>
      <c r="ALW17" s="38"/>
      <c r="ALX17" s="38"/>
      <c r="ALY17" s="38"/>
      <c r="ALZ17" s="38"/>
      <c r="AMA17" s="38"/>
      <c r="AMB17" s="38"/>
      <c r="AMC17" s="38"/>
      <c r="AMD17" s="38"/>
      <c r="AME17" s="38"/>
      <c r="AMF17" s="38"/>
      <c r="AMG17" s="38"/>
      <c r="AMH17" s="38"/>
      <c r="AMI17" s="38"/>
      <c r="AMJ17" s="38"/>
      <c r="AMK17" s="38"/>
      <c r="AML17" s="38"/>
      <c r="AMM17" s="38"/>
      <c r="AMN17" s="38"/>
      <c r="AMO17" s="38"/>
      <c r="AMP17" s="38"/>
      <c r="AMQ17" s="38"/>
      <c r="AMR17" s="38"/>
      <c r="AMS17" s="38"/>
      <c r="AMT17" s="38"/>
      <c r="AMU17" s="38"/>
      <c r="AMV17" s="38"/>
      <c r="AMW17" s="38"/>
      <c r="AMX17" s="38"/>
      <c r="AMY17" s="38"/>
      <c r="AMZ17" s="38"/>
      <c r="ANA17" s="38"/>
      <c r="ANB17" s="38"/>
      <c r="ANC17" s="38"/>
      <c r="AND17" s="38"/>
      <c r="ANE17" s="38"/>
      <c r="ANF17" s="38"/>
      <c r="ANG17" s="38"/>
      <c r="ANH17" s="38"/>
      <c r="ANI17" s="38"/>
      <c r="ANJ17" s="38"/>
      <c r="ANK17" s="38"/>
      <c r="ANL17" s="38"/>
      <c r="ANM17" s="38"/>
      <c r="ANN17" s="38"/>
    </row>
    <row r="18" spans="1:1054" s="445" customFormat="1" ht="15.75" customHeight="1" outlineLevel="1">
      <c r="A18" s="274" t="s">
        <v>156</v>
      </c>
      <c r="B18" s="742"/>
      <c r="C18" s="742"/>
      <c r="D18" s="484"/>
      <c r="E18" s="313"/>
      <c r="F18" s="489"/>
      <c r="G18" s="328" t="str">
        <f t="shared" si="0"/>
        <v/>
      </c>
      <c r="H18" s="419"/>
      <c r="I18" s="262"/>
      <c r="J18" s="440" t="str">
        <f t="shared" si="2"/>
        <v/>
      </c>
      <c r="K18" s="134" t="str">
        <f t="shared" si="1"/>
        <v/>
      </c>
      <c r="L18" s="328" t="str">
        <f t="shared" ref="L18" si="9">IF(K18&lt;&gt;"",K18*$L$6,"")</f>
        <v/>
      </c>
      <c r="M18" s="102"/>
      <c r="N18" s="441"/>
      <c r="O18" s="442"/>
      <c r="P18" s="443">
        <f t="shared" si="3"/>
        <v>0</v>
      </c>
      <c r="Q18" s="102"/>
      <c r="R18" s="441"/>
      <c r="S18" s="442"/>
      <c r="T18" s="443">
        <f t="shared" si="4"/>
        <v>0</v>
      </c>
      <c r="U18" s="495">
        <f t="shared" si="5"/>
        <v>0</v>
      </c>
      <c r="V18" s="895"/>
      <c r="W18" s="441"/>
      <c r="X18"/>
      <c r="Y18"/>
      <c r="Z18"/>
      <c r="AA18"/>
      <c r="AB18"/>
      <c r="AC18"/>
      <c r="AD18"/>
      <c r="AE18"/>
      <c r="AF18"/>
      <c r="AG18"/>
      <c r="AH18"/>
      <c r="AI18"/>
      <c r="AJ18"/>
      <c r="AK18"/>
      <c r="AL18"/>
      <c r="AM18"/>
      <c r="AN18"/>
      <c r="AO18"/>
      <c r="AP18"/>
      <c r="AQ18" s="446"/>
      <c r="AR18" s="446"/>
      <c r="AS18" s="446"/>
      <c r="AT18" s="446"/>
      <c r="AU18" s="446"/>
      <c r="AV18" s="446"/>
      <c r="AW18" s="447"/>
      <c r="AX18" s="447"/>
      <c r="AY18" s="447"/>
      <c r="AZ18" s="447"/>
      <c r="BA18" s="447"/>
      <c r="BB18" s="447"/>
      <c r="BC18" s="447"/>
      <c r="BD18" s="447"/>
      <c r="BE18" s="447"/>
      <c r="BF18" s="447"/>
      <c r="BG18" s="447"/>
      <c r="BH18" s="447"/>
      <c r="BI18" s="447"/>
      <c r="BJ18" s="447"/>
      <c r="BK18" s="447"/>
      <c r="BL18" s="447"/>
      <c r="BM18" s="447"/>
    </row>
    <row r="19" spans="1:1054" s="39" customFormat="1" ht="15.75" customHeight="1" outlineLevel="1">
      <c r="A19" s="426" t="s">
        <v>154</v>
      </c>
      <c r="B19" s="742"/>
      <c r="C19" s="742"/>
      <c r="D19" s="485"/>
      <c r="E19" s="430"/>
      <c r="F19" s="488"/>
      <c r="G19" s="432" t="str">
        <f t="shared" si="0"/>
        <v/>
      </c>
      <c r="H19" s="434"/>
      <c r="I19" s="435"/>
      <c r="J19" s="440" t="str">
        <f t="shared" si="2"/>
        <v/>
      </c>
      <c r="K19" s="286" t="str">
        <f t="shared" si="1"/>
        <v/>
      </c>
      <c r="L19" s="432" t="str">
        <f t="shared" ref="L19" si="10">IF(K19&lt;&gt;"",K19*$L$7,"")</f>
        <v/>
      </c>
      <c r="M19" s="436"/>
      <c r="N19" s="437"/>
      <c r="O19" s="438"/>
      <c r="P19" s="439">
        <f t="shared" si="3"/>
        <v>0</v>
      </c>
      <c r="Q19" s="436"/>
      <c r="R19" s="437"/>
      <c r="S19" s="438"/>
      <c r="T19" s="439">
        <f t="shared" si="4"/>
        <v>0</v>
      </c>
      <c r="U19" s="496">
        <f t="shared" si="5"/>
        <v>0</v>
      </c>
      <c r="V19" s="895"/>
      <c r="W19" s="437"/>
      <c r="X19"/>
      <c r="Y19"/>
      <c r="Z19"/>
      <c r="AA19"/>
      <c r="AB19"/>
      <c r="AC19"/>
      <c r="AD19"/>
      <c r="AE19"/>
      <c r="AF19"/>
      <c r="AG19"/>
      <c r="AH19"/>
      <c r="AI19"/>
      <c r="AJ19"/>
      <c r="AK19"/>
      <c r="AL19"/>
      <c r="AM19"/>
      <c r="AN19"/>
      <c r="AO19"/>
      <c r="AP19"/>
      <c r="AQ19" s="40"/>
      <c r="AR19" s="40"/>
      <c r="AS19" s="40"/>
      <c r="AT19" s="40"/>
      <c r="AU19" s="40"/>
      <c r="AV19" s="40"/>
      <c r="AW19" s="41"/>
      <c r="AX19" s="41"/>
      <c r="AY19" s="41"/>
      <c r="AZ19" s="41"/>
      <c r="BA19" s="41"/>
      <c r="BB19" s="41"/>
      <c r="BC19" s="41"/>
      <c r="BD19" s="41"/>
      <c r="BE19" s="41"/>
      <c r="BF19" s="41"/>
      <c r="BG19" s="41"/>
      <c r="BH19" s="41"/>
      <c r="BI19" s="41"/>
      <c r="BJ19" s="41"/>
      <c r="BK19" s="41"/>
      <c r="BL19" s="41"/>
      <c r="BM19" s="41"/>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c r="IR19" s="38"/>
      <c r="IS19" s="38"/>
      <c r="IT19" s="38"/>
      <c r="IU19" s="38"/>
      <c r="IV19" s="38"/>
      <c r="IW19" s="38"/>
      <c r="IX19" s="38"/>
      <c r="IY19" s="38"/>
      <c r="IZ19" s="38"/>
      <c r="JA19" s="38"/>
      <c r="JB19" s="38"/>
      <c r="JC19" s="38"/>
      <c r="JD19" s="38"/>
      <c r="JE19" s="38"/>
      <c r="JF19" s="38"/>
      <c r="JG19" s="38"/>
      <c r="JH19" s="38"/>
      <c r="JI19" s="38"/>
      <c r="JJ19" s="38"/>
      <c r="JK19" s="38"/>
      <c r="JL19" s="38"/>
      <c r="JM19" s="38"/>
      <c r="JN19" s="38"/>
      <c r="JO19" s="38"/>
      <c r="JP19" s="38"/>
      <c r="JQ19" s="38"/>
      <c r="JR19" s="38"/>
      <c r="JS19" s="38"/>
      <c r="JT19" s="38"/>
      <c r="JU19" s="38"/>
      <c r="JV19" s="38"/>
      <c r="JW19" s="38"/>
      <c r="JX19" s="38"/>
      <c r="JY19" s="38"/>
      <c r="JZ19" s="38"/>
      <c r="KA19" s="38"/>
      <c r="KB19" s="38"/>
      <c r="KC19" s="38"/>
      <c r="KD19" s="38"/>
      <c r="KE19" s="38"/>
      <c r="KF19" s="38"/>
      <c r="KG19" s="38"/>
      <c r="KH19" s="38"/>
      <c r="KI19" s="38"/>
      <c r="KJ19" s="38"/>
      <c r="KK19" s="38"/>
      <c r="KL19" s="38"/>
      <c r="KM19" s="38"/>
      <c r="KN19" s="38"/>
      <c r="KO19" s="38"/>
      <c r="KP19" s="38"/>
      <c r="KQ19" s="38"/>
      <c r="KR19" s="38"/>
      <c r="KS19" s="38"/>
      <c r="KT19" s="38"/>
      <c r="KU19" s="38"/>
      <c r="KV19" s="38"/>
      <c r="KW19" s="38"/>
      <c r="KX19" s="38"/>
      <c r="KY19" s="38"/>
      <c r="KZ19" s="38"/>
      <c r="LA19" s="38"/>
      <c r="LB19" s="38"/>
      <c r="LC19" s="38"/>
      <c r="LD19" s="38"/>
      <c r="LE19" s="38"/>
      <c r="LF19" s="38"/>
      <c r="LG19" s="38"/>
      <c r="LH19" s="38"/>
      <c r="LI19" s="38"/>
      <c r="LJ19" s="38"/>
      <c r="LK19" s="38"/>
      <c r="LL19" s="38"/>
      <c r="LM19" s="38"/>
      <c r="LN19" s="38"/>
      <c r="LO19" s="38"/>
      <c r="LP19" s="38"/>
      <c r="LQ19" s="38"/>
      <c r="LR19" s="38"/>
      <c r="LS19" s="38"/>
      <c r="LT19" s="38"/>
      <c r="LU19" s="38"/>
      <c r="LV19" s="38"/>
      <c r="LW19" s="38"/>
      <c r="LX19" s="38"/>
      <c r="LY19" s="38"/>
      <c r="LZ19" s="38"/>
      <c r="MA19" s="38"/>
      <c r="MB19" s="38"/>
      <c r="MC19" s="38"/>
      <c r="MD19" s="38"/>
      <c r="ME19" s="38"/>
      <c r="MF19" s="38"/>
      <c r="MG19" s="38"/>
      <c r="MH19" s="38"/>
      <c r="MI19" s="38"/>
      <c r="MJ19" s="38"/>
      <c r="MK19" s="38"/>
      <c r="ML19" s="38"/>
      <c r="MM19" s="38"/>
      <c r="MN19" s="38"/>
      <c r="MO19" s="38"/>
      <c r="MP19" s="38"/>
      <c r="MQ19" s="38"/>
      <c r="MR19" s="38"/>
      <c r="MS19" s="38"/>
      <c r="MT19" s="38"/>
      <c r="MU19" s="38"/>
      <c r="MV19" s="38"/>
      <c r="MW19" s="38"/>
      <c r="MX19" s="38"/>
      <c r="MY19" s="38"/>
      <c r="MZ19" s="38"/>
      <c r="NA19" s="38"/>
      <c r="NB19" s="38"/>
      <c r="NC19" s="38"/>
      <c r="ND19" s="38"/>
      <c r="NE19" s="38"/>
      <c r="NF19" s="38"/>
      <c r="NG19" s="38"/>
      <c r="NH19" s="38"/>
      <c r="NI19" s="38"/>
      <c r="NJ19" s="38"/>
      <c r="NK19" s="38"/>
      <c r="NL19" s="38"/>
      <c r="NM19" s="38"/>
      <c r="NN19" s="38"/>
      <c r="NO19" s="38"/>
      <c r="NP19" s="38"/>
      <c r="NQ19" s="38"/>
      <c r="NR19" s="38"/>
      <c r="NS19" s="38"/>
      <c r="NT19" s="38"/>
      <c r="NU19" s="38"/>
      <c r="NV19" s="38"/>
      <c r="NW19" s="38"/>
      <c r="NX19" s="38"/>
      <c r="NY19" s="38"/>
      <c r="NZ19" s="38"/>
      <c r="OA19" s="38"/>
      <c r="OB19" s="38"/>
      <c r="OC19" s="38"/>
      <c r="OD19" s="38"/>
      <c r="OE19" s="38"/>
      <c r="OF19" s="38"/>
      <c r="OG19" s="38"/>
      <c r="OH19" s="38"/>
      <c r="OI19" s="38"/>
      <c r="OJ19" s="38"/>
      <c r="OK19" s="38"/>
      <c r="OL19" s="38"/>
      <c r="OM19" s="38"/>
      <c r="ON19" s="38"/>
      <c r="OO19" s="38"/>
      <c r="OP19" s="38"/>
      <c r="OQ19" s="38"/>
      <c r="OR19" s="38"/>
      <c r="OS19" s="38"/>
      <c r="OT19" s="38"/>
      <c r="OU19" s="38"/>
      <c r="OV19" s="38"/>
      <c r="OW19" s="38"/>
      <c r="OX19" s="38"/>
      <c r="OY19" s="38"/>
      <c r="OZ19" s="38"/>
      <c r="PA19" s="38"/>
      <c r="PB19" s="38"/>
      <c r="PC19" s="38"/>
      <c r="PD19" s="38"/>
      <c r="PE19" s="38"/>
      <c r="PF19" s="38"/>
      <c r="PG19" s="38"/>
      <c r="PH19" s="38"/>
      <c r="PI19" s="38"/>
      <c r="PJ19" s="38"/>
      <c r="PK19" s="38"/>
      <c r="PL19" s="38"/>
      <c r="PM19" s="38"/>
      <c r="PN19" s="38"/>
      <c r="PO19" s="38"/>
      <c r="PP19" s="38"/>
      <c r="PQ19" s="38"/>
      <c r="PR19" s="38"/>
      <c r="PS19" s="38"/>
      <c r="PT19" s="38"/>
      <c r="PU19" s="38"/>
      <c r="PV19" s="38"/>
      <c r="PW19" s="38"/>
      <c r="PX19" s="38"/>
      <c r="PY19" s="38"/>
      <c r="PZ19" s="38"/>
      <c r="QA19" s="38"/>
      <c r="QB19" s="38"/>
      <c r="QC19" s="38"/>
      <c r="QD19" s="38"/>
      <c r="QE19" s="38"/>
      <c r="QF19" s="38"/>
      <c r="QG19" s="38"/>
      <c r="QH19" s="38"/>
      <c r="QI19" s="38"/>
      <c r="QJ19" s="38"/>
      <c r="QK19" s="38"/>
      <c r="QL19" s="38"/>
      <c r="QM19" s="38"/>
      <c r="QN19" s="38"/>
      <c r="QO19" s="38"/>
      <c r="QP19" s="38"/>
      <c r="QQ19" s="38"/>
      <c r="QR19" s="38"/>
      <c r="QS19" s="38"/>
      <c r="QT19" s="38"/>
      <c r="QU19" s="38"/>
      <c r="QV19" s="38"/>
      <c r="QW19" s="38"/>
      <c r="QX19" s="38"/>
      <c r="QY19" s="38"/>
      <c r="QZ19" s="38"/>
      <c r="RA19" s="38"/>
      <c r="RB19" s="38"/>
      <c r="RC19" s="38"/>
      <c r="RD19" s="38"/>
      <c r="RE19" s="38"/>
      <c r="RF19" s="38"/>
      <c r="RG19" s="38"/>
      <c r="RH19" s="38"/>
      <c r="RI19" s="38"/>
      <c r="RJ19" s="38"/>
      <c r="RK19" s="38"/>
      <c r="RL19" s="38"/>
      <c r="RM19" s="38"/>
      <c r="RN19" s="38"/>
      <c r="RO19" s="38"/>
      <c r="RP19" s="38"/>
      <c r="RQ19" s="38"/>
      <c r="RR19" s="38"/>
      <c r="RS19" s="38"/>
      <c r="RT19" s="38"/>
      <c r="RU19" s="38"/>
      <c r="RV19" s="38"/>
      <c r="RW19" s="38"/>
      <c r="RX19" s="38"/>
      <c r="RY19" s="38"/>
      <c r="RZ19" s="38"/>
      <c r="SA19" s="38"/>
      <c r="SB19" s="38"/>
      <c r="SC19" s="38"/>
      <c r="SD19" s="38"/>
      <c r="SE19" s="38"/>
      <c r="SF19" s="38"/>
      <c r="SG19" s="38"/>
      <c r="SH19" s="38"/>
      <c r="SI19" s="38"/>
      <c r="SJ19" s="38"/>
      <c r="SK19" s="38"/>
      <c r="SL19" s="38"/>
      <c r="SM19" s="38"/>
      <c r="SN19" s="38"/>
      <c r="SO19" s="38"/>
      <c r="SP19" s="38"/>
      <c r="SQ19" s="38"/>
      <c r="SR19" s="38"/>
      <c r="SS19" s="38"/>
      <c r="ST19" s="38"/>
      <c r="SU19" s="38"/>
      <c r="SV19" s="38"/>
      <c r="SW19" s="38"/>
      <c r="SX19" s="38"/>
      <c r="SY19" s="38"/>
      <c r="SZ19" s="38"/>
      <c r="TA19" s="38"/>
      <c r="TB19" s="38"/>
      <c r="TC19" s="38"/>
      <c r="TD19" s="38"/>
      <c r="TE19" s="38"/>
      <c r="TF19" s="38"/>
      <c r="TG19" s="38"/>
      <c r="TH19" s="38"/>
      <c r="TI19" s="38"/>
      <c r="TJ19" s="38"/>
      <c r="TK19" s="38"/>
      <c r="TL19" s="38"/>
      <c r="TM19" s="38"/>
      <c r="TN19" s="38"/>
      <c r="TO19" s="38"/>
      <c r="TP19" s="38"/>
      <c r="TQ19" s="38"/>
      <c r="TR19" s="38"/>
      <c r="TS19" s="38"/>
      <c r="TT19" s="38"/>
      <c r="TU19" s="38"/>
      <c r="TV19" s="38"/>
      <c r="TW19" s="38"/>
      <c r="TX19" s="38"/>
      <c r="TY19" s="38"/>
      <c r="TZ19" s="38"/>
      <c r="UA19" s="38"/>
      <c r="UB19" s="38"/>
      <c r="UC19" s="38"/>
      <c r="UD19" s="38"/>
      <c r="UE19" s="38"/>
      <c r="UF19" s="38"/>
      <c r="UG19" s="38"/>
      <c r="UH19" s="38"/>
      <c r="UI19" s="38"/>
      <c r="UJ19" s="38"/>
      <c r="UK19" s="38"/>
      <c r="UL19" s="38"/>
      <c r="UM19" s="38"/>
      <c r="UN19" s="38"/>
      <c r="UO19" s="38"/>
      <c r="UP19" s="38"/>
      <c r="UQ19" s="38"/>
      <c r="UR19" s="38"/>
      <c r="US19" s="38"/>
      <c r="UT19" s="38"/>
      <c r="UU19" s="38"/>
      <c r="UV19" s="38"/>
      <c r="UW19" s="38"/>
      <c r="UX19" s="38"/>
      <c r="UY19" s="38"/>
      <c r="UZ19" s="38"/>
      <c r="VA19" s="38"/>
      <c r="VB19" s="38"/>
      <c r="VC19" s="38"/>
      <c r="VD19" s="38"/>
      <c r="VE19" s="38"/>
      <c r="VF19" s="38"/>
      <c r="VG19" s="38"/>
      <c r="VH19" s="38"/>
      <c r="VI19" s="38"/>
      <c r="VJ19" s="38"/>
      <c r="VK19" s="38"/>
      <c r="VL19" s="38"/>
      <c r="VM19" s="38"/>
      <c r="VN19" s="38"/>
      <c r="VO19" s="38"/>
      <c r="VP19" s="38"/>
      <c r="VQ19" s="38"/>
      <c r="VR19" s="38"/>
      <c r="VS19" s="38"/>
      <c r="VT19" s="38"/>
      <c r="VU19" s="38"/>
      <c r="VV19" s="38"/>
      <c r="VW19" s="38"/>
      <c r="VX19" s="38"/>
      <c r="VY19" s="38"/>
      <c r="VZ19" s="38"/>
      <c r="WA19" s="38"/>
      <c r="WB19" s="38"/>
      <c r="WC19" s="38"/>
      <c r="WD19" s="38"/>
      <c r="WE19" s="38"/>
      <c r="WF19" s="38"/>
      <c r="WG19" s="38"/>
      <c r="WH19" s="38"/>
      <c r="WI19" s="38"/>
      <c r="WJ19" s="38"/>
      <c r="WK19" s="38"/>
      <c r="WL19" s="38"/>
      <c r="WM19" s="38"/>
      <c r="WN19" s="38"/>
      <c r="WO19" s="38"/>
      <c r="WP19" s="38"/>
      <c r="WQ19" s="38"/>
      <c r="WR19" s="38"/>
      <c r="WS19" s="38"/>
      <c r="WT19" s="38"/>
      <c r="WU19" s="38"/>
      <c r="WV19" s="38"/>
      <c r="WW19" s="38"/>
      <c r="WX19" s="38"/>
      <c r="WY19" s="38"/>
      <c r="WZ19" s="38"/>
      <c r="XA19" s="38"/>
      <c r="XB19" s="38"/>
      <c r="XC19" s="38"/>
      <c r="XD19" s="38"/>
      <c r="XE19" s="38"/>
      <c r="XF19" s="38"/>
      <c r="XG19" s="38"/>
      <c r="XH19" s="38"/>
      <c r="XI19" s="38"/>
      <c r="XJ19" s="38"/>
      <c r="XK19" s="38"/>
      <c r="XL19" s="38"/>
      <c r="XM19" s="38"/>
      <c r="XN19" s="38"/>
      <c r="XO19" s="38"/>
      <c r="XP19" s="38"/>
      <c r="XQ19" s="38"/>
      <c r="XR19" s="38"/>
      <c r="XS19" s="38"/>
      <c r="XT19" s="38"/>
      <c r="XU19" s="38"/>
      <c r="XV19" s="38"/>
      <c r="XW19" s="38"/>
      <c r="XX19" s="38"/>
      <c r="XY19" s="38"/>
      <c r="XZ19" s="38"/>
      <c r="YA19" s="38"/>
      <c r="YB19" s="38"/>
      <c r="YC19" s="38"/>
      <c r="YD19" s="38"/>
      <c r="YE19" s="38"/>
      <c r="YF19" s="38"/>
      <c r="YG19" s="38"/>
      <c r="YH19" s="38"/>
      <c r="YI19" s="38"/>
      <c r="YJ19" s="38"/>
      <c r="YK19" s="38"/>
      <c r="YL19" s="38"/>
      <c r="YM19" s="38"/>
      <c r="YN19" s="38"/>
      <c r="YO19" s="38"/>
      <c r="YP19" s="38"/>
      <c r="YQ19" s="38"/>
      <c r="YR19" s="38"/>
      <c r="YS19" s="38"/>
      <c r="YT19" s="38"/>
      <c r="YU19" s="38"/>
      <c r="YV19" s="38"/>
      <c r="YW19" s="38"/>
      <c r="YX19" s="38"/>
      <c r="YY19" s="38"/>
      <c r="YZ19" s="38"/>
      <c r="ZA19" s="38"/>
      <c r="ZB19" s="38"/>
      <c r="ZC19" s="38"/>
      <c r="ZD19" s="38"/>
      <c r="ZE19" s="38"/>
      <c r="ZF19" s="38"/>
      <c r="ZG19" s="38"/>
      <c r="ZH19" s="38"/>
      <c r="ZI19" s="38"/>
      <c r="ZJ19" s="38"/>
      <c r="ZK19" s="38"/>
      <c r="ZL19" s="38"/>
      <c r="ZM19" s="38"/>
      <c r="ZN19" s="38"/>
      <c r="ZO19" s="38"/>
      <c r="ZP19" s="38"/>
      <c r="ZQ19" s="38"/>
      <c r="ZR19" s="38"/>
      <c r="ZS19" s="38"/>
      <c r="ZT19" s="38"/>
      <c r="ZU19" s="38"/>
      <c r="ZV19" s="38"/>
      <c r="ZW19" s="38"/>
      <c r="ZX19" s="38"/>
      <c r="ZY19" s="38"/>
      <c r="ZZ19" s="38"/>
      <c r="AAA19" s="38"/>
      <c r="AAB19" s="38"/>
      <c r="AAC19" s="38"/>
      <c r="AAD19" s="38"/>
      <c r="AAE19" s="38"/>
      <c r="AAF19" s="38"/>
      <c r="AAG19" s="38"/>
      <c r="AAH19" s="38"/>
      <c r="AAI19" s="38"/>
      <c r="AAJ19" s="38"/>
      <c r="AAK19" s="38"/>
      <c r="AAL19" s="38"/>
      <c r="AAM19" s="38"/>
      <c r="AAN19" s="38"/>
      <c r="AAO19" s="38"/>
      <c r="AAP19" s="38"/>
      <c r="AAQ19" s="38"/>
      <c r="AAR19" s="38"/>
      <c r="AAS19" s="38"/>
      <c r="AAT19" s="38"/>
      <c r="AAU19" s="38"/>
      <c r="AAV19" s="38"/>
      <c r="AAW19" s="38"/>
      <c r="AAX19" s="38"/>
      <c r="AAY19" s="38"/>
      <c r="AAZ19" s="38"/>
      <c r="ABA19" s="38"/>
      <c r="ABB19" s="38"/>
      <c r="ABC19" s="38"/>
      <c r="ABD19" s="38"/>
      <c r="ABE19" s="38"/>
      <c r="ABF19" s="38"/>
      <c r="ABG19" s="38"/>
      <c r="ABH19" s="38"/>
      <c r="ABI19" s="38"/>
      <c r="ABJ19" s="38"/>
      <c r="ABK19" s="38"/>
      <c r="ABL19" s="38"/>
      <c r="ABM19" s="38"/>
      <c r="ABN19" s="38"/>
      <c r="ABO19" s="38"/>
      <c r="ABP19" s="38"/>
      <c r="ABQ19" s="38"/>
      <c r="ABR19" s="38"/>
      <c r="ABS19" s="38"/>
      <c r="ABT19" s="38"/>
      <c r="ABU19" s="38"/>
      <c r="ABV19" s="38"/>
      <c r="ABW19" s="38"/>
      <c r="ABX19" s="38"/>
      <c r="ABY19" s="38"/>
      <c r="ABZ19" s="38"/>
      <c r="ACA19" s="38"/>
      <c r="ACB19" s="38"/>
      <c r="ACC19" s="38"/>
      <c r="ACD19" s="38"/>
      <c r="ACE19" s="38"/>
      <c r="ACF19" s="38"/>
      <c r="ACG19" s="38"/>
      <c r="ACH19" s="38"/>
      <c r="ACI19" s="38"/>
      <c r="ACJ19" s="38"/>
      <c r="ACK19" s="38"/>
      <c r="ACL19" s="38"/>
      <c r="ACM19" s="38"/>
      <c r="ACN19" s="38"/>
      <c r="ACO19" s="38"/>
      <c r="ACP19" s="38"/>
      <c r="ACQ19" s="38"/>
      <c r="ACR19" s="38"/>
      <c r="ACS19" s="38"/>
      <c r="ACT19" s="38"/>
      <c r="ACU19" s="38"/>
      <c r="ACV19" s="38"/>
      <c r="ACW19" s="38"/>
      <c r="ACX19" s="38"/>
      <c r="ACY19" s="38"/>
      <c r="ACZ19" s="38"/>
      <c r="ADA19" s="38"/>
      <c r="ADB19" s="38"/>
      <c r="ADC19" s="38"/>
      <c r="ADD19" s="38"/>
      <c r="ADE19" s="38"/>
      <c r="ADF19" s="38"/>
      <c r="ADG19" s="38"/>
      <c r="ADH19" s="38"/>
      <c r="ADI19" s="38"/>
      <c r="ADJ19" s="38"/>
      <c r="ADK19" s="38"/>
      <c r="ADL19" s="38"/>
      <c r="ADM19" s="38"/>
      <c r="ADN19" s="38"/>
      <c r="ADO19" s="38"/>
      <c r="ADP19" s="38"/>
      <c r="ADQ19" s="38"/>
      <c r="ADR19" s="38"/>
      <c r="ADS19" s="38"/>
      <c r="ADT19" s="38"/>
      <c r="ADU19" s="38"/>
      <c r="ADV19" s="38"/>
      <c r="ADW19" s="38"/>
      <c r="ADX19" s="38"/>
      <c r="ADY19" s="38"/>
      <c r="ADZ19" s="38"/>
      <c r="AEA19" s="38"/>
      <c r="AEB19" s="38"/>
      <c r="AEC19" s="38"/>
      <c r="AED19" s="38"/>
      <c r="AEE19" s="38"/>
      <c r="AEF19" s="38"/>
      <c r="AEG19" s="38"/>
      <c r="AEH19" s="38"/>
      <c r="AEI19" s="38"/>
      <c r="AEJ19" s="38"/>
      <c r="AEK19" s="38"/>
      <c r="AEL19" s="38"/>
      <c r="AEM19" s="38"/>
      <c r="AEN19" s="38"/>
      <c r="AEO19" s="38"/>
      <c r="AEP19" s="38"/>
      <c r="AEQ19" s="38"/>
      <c r="AER19" s="38"/>
      <c r="AES19" s="38"/>
      <c r="AET19" s="38"/>
      <c r="AEU19" s="38"/>
      <c r="AEV19" s="38"/>
      <c r="AEW19" s="38"/>
      <c r="AEX19" s="38"/>
      <c r="AEY19" s="38"/>
      <c r="AEZ19" s="38"/>
      <c r="AFA19" s="38"/>
      <c r="AFB19" s="38"/>
      <c r="AFC19" s="38"/>
      <c r="AFD19" s="38"/>
      <c r="AFE19" s="38"/>
      <c r="AFF19" s="38"/>
      <c r="AFG19" s="38"/>
      <c r="AFH19" s="38"/>
      <c r="AFI19" s="38"/>
      <c r="AFJ19" s="38"/>
      <c r="AFK19" s="38"/>
      <c r="AFL19" s="38"/>
      <c r="AFM19" s="38"/>
      <c r="AFN19" s="38"/>
      <c r="AFO19" s="38"/>
      <c r="AFP19" s="38"/>
      <c r="AFQ19" s="38"/>
      <c r="AFR19" s="38"/>
      <c r="AFS19" s="38"/>
      <c r="AFT19" s="38"/>
      <c r="AFU19" s="38"/>
      <c r="AFV19" s="38"/>
      <c r="AFW19" s="38"/>
      <c r="AFX19" s="38"/>
      <c r="AFY19" s="38"/>
      <c r="AFZ19" s="38"/>
      <c r="AGA19" s="38"/>
      <c r="AGB19" s="38"/>
      <c r="AGC19" s="38"/>
      <c r="AGD19" s="38"/>
      <c r="AGE19" s="38"/>
      <c r="AGF19" s="38"/>
      <c r="AGG19" s="38"/>
      <c r="AGH19" s="38"/>
      <c r="AGI19" s="38"/>
      <c r="AGJ19" s="38"/>
      <c r="AGK19" s="38"/>
      <c r="AGL19" s="38"/>
      <c r="AGM19" s="38"/>
      <c r="AGN19" s="38"/>
      <c r="AGO19" s="38"/>
      <c r="AGP19" s="38"/>
      <c r="AGQ19" s="38"/>
      <c r="AGR19" s="38"/>
      <c r="AGS19" s="38"/>
      <c r="AGT19" s="38"/>
      <c r="AGU19" s="38"/>
      <c r="AGV19" s="38"/>
      <c r="AGW19" s="38"/>
      <c r="AGX19" s="38"/>
      <c r="AGY19" s="38"/>
      <c r="AGZ19" s="38"/>
      <c r="AHA19" s="38"/>
      <c r="AHB19" s="38"/>
      <c r="AHC19" s="38"/>
      <c r="AHD19" s="38"/>
      <c r="AHE19" s="38"/>
      <c r="AHF19" s="38"/>
      <c r="AHG19" s="38"/>
      <c r="AHH19" s="38"/>
      <c r="AHI19" s="38"/>
      <c r="AHJ19" s="38"/>
      <c r="AHK19" s="38"/>
      <c r="AHL19" s="38"/>
      <c r="AHM19" s="38"/>
      <c r="AHN19" s="38"/>
      <c r="AHO19" s="38"/>
      <c r="AHP19" s="38"/>
      <c r="AHQ19" s="38"/>
      <c r="AHR19" s="38"/>
      <c r="AHS19" s="38"/>
      <c r="AHT19" s="38"/>
      <c r="AHU19" s="38"/>
      <c r="AHV19" s="38"/>
      <c r="AHW19" s="38"/>
      <c r="AHX19" s="38"/>
      <c r="AHY19" s="38"/>
      <c r="AHZ19" s="38"/>
      <c r="AIA19" s="38"/>
      <c r="AIB19" s="38"/>
      <c r="AIC19" s="38"/>
      <c r="AID19" s="38"/>
      <c r="AIE19" s="38"/>
      <c r="AIF19" s="38"/>
      <c r="AIG19" s="38"/>
      <c r="AIH19" s="38"/>
      <c r="AII19" s="38"/>
      <c r="AIJ19" s="38"/>
      <c r="AIK19" s="38"/>
      <c r="AIL19" s="38"/>
      <c r="AIM19" s="38"/>
      <c r="AIN19" s="38"/>
      <c r="AIO19" s="38"/>
      <c r="AIP19" s="38"/>
      <c r="AIQ19" s="38"/>
      <c r="AIR19" s="38"/>
      <c r="AIS19" s="38"/>
      <c r="AIT19" s="38"/>
      <c r="AIU19" s="38"/>
      <c r="AIV19" s="38"/>
      <c r="AIW19" s="38"/>
      <c r="AIX19" s="38"/>
      <c r="AIY19" s="38"/>
      <c r="AIZ19" s="38"/>
      <c r="AJA19" s="38"/>
      <c r="AJB19" s="38"/>
      <c r="AJC19" s="38"/>
      <c r="AJD19" s="38"/>
      <c r="AJE19" s="38"/>
      <c r="AJF19" s="38"/>
      <c r="AJG19" s="38"/>
      <c r="AJH19" s="38"/>
      <c r="AJI19" s="38"/>
      <c r="AJJ19" s="38"/>
      <c r="AJK19" s="38"/>
      <c r="AJL19" s="38"/>
      <c r="AJM19" s="38"/>
      <c r="AJN19" s="38"/>
      <c r="AJO19" s="38"/>
      <c r="AJP19" s="38"/>
      <c r="AJQ19" s="38"/>
      <c r="AJR19" s="38"/>
      <c r="AJS19" s="38"/>
      <c r="AJT19" s="38"/>
      <c r="AJU19" s="38"/>
      <c r="AJV19" s="38"/>
      <c r="AJW19" s="38"/>
      <c r="AJX19" s="38"/>
      <c r="AJY19" s="38"/>
      <c r="AJZ19" s="38"/>
      <c r="AKA19" s="38"/>
      <c r="AKB19" s="38"/>
      <c r="AKC19" s="38"/>
      <c r="AKD19" s="38"/>
      <c r="AKE19" s="38"/>
      <c r="AKF19" s="38"/>
      <c r="AKG19" s="38"/>
      <c r="AKH19" s="38"/>
      <c r="AKI19" s="38"/>
      <c r="AKJ19" s="38"/>
      <c r="AKK19" s="38"/>
      <c r="AKL19" s="38"/>
      <c r="AKM19" s="38"/>
      <c r="AKN19" s="38"/>
      <c r="AKO19" s="38"/>
      <c r="AKP19" s="38"/>
      <c r="AKQ19" s="38"/>
      <c r="AKR19" s="38"/>
      <c r="AKS19" s="38"/>
      <c r="AKT19" s="38"/>
      <c r="AKU19" s="38"/>
      <c r="AKV19" s="38"/>
      <c r="AKW19" s="38"/>
      <c r="AKX19" s="38"/>
      <c r="AKY19" s="38"/>
      <c r="AKZ19" s="38"/>
      <c r="ALA19" s="38"/>
      <c r="ALB19" s="38"/>
      <c r="ALC19" s="38"/>
      <c r="ALD19" s="38"/>
      <c r="ALE19" s="38"/>
      <c r="ALF19" s="38"/>
      <c r="ALG19" s="38"/>
      <c r="ALH19" s="38"/>
      <c r="ALI19" s="38"/>
      <c r="ALJ19" s="38"/>
      <c r="ALK19" s="38"/>
      <c r="ALL19" s="38"/>
      <c r="ALM19" s="38"/>
      <c r="ALN19" s="38"/>
      <c r="ALO19" s="38"/>
      <c r="ALP19" s="38"/>
      <c r="ALQ19" s="38"/>
      <c r="ALR19" s="38"/>
      <c r="ALS19" s="38"/>
      <c r="ALT19" s="38"/>
      <c r="ALU19" s="38"/>
      <c r="ALV19" s="38"/>
      <c r="ALW19" s="38"/>
      <c r="ALX19" s="38"/>
      <c r="ALY19" s="38"/>
      <c r="ALZ19" s="38"/>
      <c r="AMA19" s="38"/>
      <c r="AMB19" s="38"/>
      <c r="AMC19" s="38"/>
      <c r="AMD19" s="38"/>
      <c r="AME19" s="38"/>
      <c r="AMF19" s="38"/>
      <c r="AMG19" s="38"/>
      <c r="AMH19" s="38"/>
      <c r="AMI19" s="38"/>
      <c r="AMJ19" s="38"/>
      <c r="AMK19" s="38"/>
      <c r="AML19" s="38"/>
      <c r="AMM19" s="38"/>
      <c r="AMN19" s="38"/>
      <c r="AMO19" s="38"/>
      <c r="AMP19" s="38"/>
      <c r="AMQ19" s="38"/>
      <c r="AMR19" s="38"/>
      <c r="AMS19" s="38"/>
      <c r="AMT19" s="38"/>
      <c r="AMU19" s="38"/>
      <c r="AMV19" s="38"/>
      <c r="AMW19" s="38"/>
      <c r="AMX19" s="38"/>
      <c r="AMY19" s="38"/>
      <c r="AMZ19" s="38"/>
      <c r="ANA19" s="38"/>
      <c r="ANB19" s="38"/>
      <c r="ANC19" s="38"/>
      <c r="AND19" s="38"/>
      <c r="ANE19" s="38"/>
      <c r="ANF19" s="38"/>
      <c r="ANG19" s="38"/>
      <c r="ANH19" s="38"/>
      <c r="ANI19" s="38"/>
      <c r="ANJ19" s="38"/>
      <c r="ANK19" s="38"/>
      <c r="ANL19" s="38"/>
      <c r="ANM19" s="38"/>
      <c r="ANN19" s="38"/>
    </row>
    <row r="20" spans="1:1054" s="39" customFormat="1" ht="15" customHeight="1" outlineLevel="1">
      <c r="A20" s="274" t="s">
        <v>155</v>
      </c>
      <c r="B20" s="742"/>
      <c r="C20" s="742"/>
      <c r="D20" s="484"/>
      <c r="E20" s="313"/>
      <c r="F20" s="489"/>
      <c r="G20" s="328" t="str">
        <f t="shared" si="0"/>
        <v/>
      </c>
      <c r="H20" s="419"/>
      <c r="I20" s="264"/>
      <c r="J20" s="440" t="str">
        <f t="shared" si="2"/>
        <v/>
      </c>
      <c r="K20" s="134" t="str">
        <f t="shared" si="1"/>
        <v/>
      </c>
      <c r="L20" s="328" t="str">
        <f t="shared" ref="L20" si="11">IF(K20&lt;&gt;"",K20*$L$8,"")</f>
        <v/>
      </c>
      <c r="M20" s="102"/>
      <c r="N20" s="109"/>
      <c r="O20" s="106"/>
      <c r="P20" s="99">
        <f t="shared" si="3"/>
        <v>0</v>
      </c>
      <c r="Q20" s="102"/>
      <c r="R20" s="109"/>
      <c r="S20" s="106"/>
      <c r="T20" s="99">
        <f t="shared" si="4"/>
        <v>0</v>
      </c>
      <c r="U20" s="440">
        <f t="shared" si="5"/>
        <v>0</v>
      </c>
      <c r="V20" s="895"/>
      <c r="W20" s="109"/>
      <c r="X20"/>
      <c r="Y20"/>
      <c r="Z20"/>
      <c r="AA20"/>
      <c r="AB20"/>
      <c r="AC20"/>
      <c r="AD20"/>
      <c r="AE20"/>
      <c r="AF20"/>
      <c r="AG20"/>
      <c r="AH20"/>
      <c r="AI20"/>
      <c r="AJ20"/>
      <c r="AK20"/>
      <c r="AL20"/>
      <c r="AM20"/>
      <c r="AN20"/>
      <c r="AO20"/>
      <c r="AP20"/>
      <c r="AQ20" s="40"/>
      <c r="AR20" s="40"/>
      <c r="AS20" s="40"/>
      <c r="AT20" s="40"/>
      <c r="AU20" s="40"/>
      <c r="AV20" s="40"/>
      <c r="AW20" s="41"/>
      <c r="AX20" s="41"/>
      <c r="AY20" s="41"/>
      <c r="AZ20" s="41"/>
      <c r="BA20" s="41"/>
      <c r="BB20" s="41"/>
      <c r="BC20" s="41"/>
      <c r="BD20" s="41"/>
      <c r="BE20" s="41"/>
      <c r="BF20" s="41"/>
      <c r="BG20" s="41"/>
      <c r="BH20" s="41"/>
      <c r="BI20" s="41"/>
      <c r="BJ20" s="41"/>
      <c r="BK20" s="41"/>
      <c r="BL20" s="41"/>
      <c r="BM20" s="41"/>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c r="IR20" s="38"/>
      <c r="IS20" s="38"/>
      <c r="IT20" s="38"/>
      <c r="IU20" s="38"/>
      <c r="IV20" s="38"/>
      <c r="IW20" s="38"/>
      <c r="IX20" s="38"/>
      <c r="IY20" s="38"/>
      <c r="IZ20" s="38"/>
      <c r="JA20" s="38"/>
      <c r="JB20" s="38"/>
      <c r="JC20" s="38"/>
      <c r="JD20" s="38"/>
      <c r="JE20" s="38"/>
      <c r="JF20" s="38"/>
      <c r="JG20" s="38"/>
      <c r="JH20" s="38"/>
      <c r="JI20" s="38"/>
      <c r="JJ20" s="38"/>
      <c r="JK20" s="38"/>
      <c r="JL20" s="38"/>
      <c r="JM20" s="38"/>
      <c r="JN20" s="38"/>
      <c r="JO20" s="38"/>
      <c r="JP20" s="38"/>
      <c r="JQ20" s="38"/>
      <c r="JR20" s="38"/>
      <c r="JS20" s="38"/>
      <c r="JT20" s="38"/>
      <c r="JU20" s="38"/>
      <c r="JV20" s="38"/>
      <c r="JW20" s="38"/>
      <c r="JX20" s="38"/>
      <c r="JY20" s="38"/>
      <c r="JZ20" s="38"/>
      <c r="KA20" s="38"/>
      <c r="KB20" s="38"/>
      <c r="KC20" s="38"/>
      <c r="KD20" s="38"/>
      <c r="KE20" s="38"/>
      <c r="KF20" s="38"/>
      <c r="KG20" s="38"/>
      <c r="KH20" s="38"/>
      <c r="KI20" s="38"/>
      <c r="KJ20" s="38"/>
      <c r="KK20" s="38"/>
      <c r="KL20" s="38"/>
      <c r="KM20" s="38"/>
      <c r="KN20" s="38"/>
      <c r="KO20" s="38"/>
      <c r="KP20" s="38"/>
      <c r="KQ20" s="38"/>
      <c r="KR20" s="38"/>
      <c r="KS20" s="38"/>
      <c r="KT20" s="38"/>
      <c r="KU20" s="38"/>
      <c r="KV20" s="38"/>
      <c r="KW20" s="38"/>
      <c r="KX20" s="38"/>
      <c r="KY20" s="38"/>
      <c r="KZ20" s="38"/>
      <c r="LA20" s="38"/>
      <c r="LB20" s="38"/>
      <c r="LC20" s="38"/>
      <c r="LD20" s="38"/>
      <c r="LE20" s="38"/>
      <c r="LF20" s="38"/>
      <c r="LG20" s="38"/>
      <c r="LH20" s="38"/>
      <c r="LI20" s="38"/>
      <c r="LJ20" s="38"/>
      <c r="LK20" s="38"/>
      <c r="LL20" s="38"/>
      <c r="LM20" s="38"/>
      <c r="LN20" s="38"/>
      <c r="LO20" s="38"/>
      <c r="LP20" s="38"/>
      <c r="LQ20" s="38"/>
      <c r="LR20" s="38"/>
      <c r="LS20" s="38"/>
      <c r="LT20" s="38"/>
      <c r="LU20" s="38"/>
      <c r="LV20" s="38"/>
      <c r="LW20" s="38"/>
      <c r="LX20" s="38"/>
      <c r="LY20" s="38"/>
      <c r="LZ20" s="38"/>
      <c r="MA20" s="38"/>
      <c r="MB20" s="38"/>
      <c r="MC20" s="38"/>
      <c r="MD20" s="38"/>
      <c r="ME20" s="38"/>
      <c r="MF20" s="38"/>
      <c r="MG20" s="38"/>
      <c r="MH20" s="38"/>
      <c r="MI20" s="38"/>
      <c r="MJ20" s="38"/>
      <c r="MK20" s="38"/>
      <c r="ML20" s="38"/>
      <c r="MM20" s="38"/>
      <c r="MN20" s="38"/>
      <c r="MO20" s="38"/>
      <c r="MP20" s="38"/>
      <c r="MQ20" s="38"/>
      <c r="MR20" s="38"/>
      <c r="MS20" s="38"/>
      <c r="MT20" s="38"/>
      <c r="MU20" s="38"/>
      <c r="MV20" s="38"/>
      <c r="MW20" s="38"/>
      <c r="MX20" s="38"/>
      <c r="MY20" s="38"/>
      <c r="MZ20" s="38"/>
      <c r="NA20" s="38"/>
      <c r="NB20" s="38"/>
      <c r="NC20" s="38"/>
      <c r="ND20" s="38"/>
      <c r="NE20" s="38"/>
      <c r="NF20" s="38"/>
      <c r="NG20" s="38"/>
      <c r="NH20" s="38"/>
      <c r="NI20" s="38"/>
      <c r="NJ20" s="38"/>
      <c r="NK20" s="38"/>
      <c r="NL20" s="38"/>
      <c r="NM20" s="38"/>
      <c r="NN20" s="38"/>
      <c r="NO20" s="38"/>
      <c r="NP20" s="38"/>
      <c r="NQ20" s="38"/>
      <c r="NR20" s="38"/>
      <c r="NS20" s="38"/>
      <c r="NT20" s="38"/>
      <c r="NU20" s="38"/>
      <c r="NV20" s="38"/>
      <c r="NW20" s="38"/>
      <c r="NX20" s="38"/>
      <c r="NY20" s="38"/>
      <c r="NZ20" s="38"/>
      <c r="OA20" s="38"/>
      <c r="OB20" s="38"/>
      <c r="OC20" s="38"/>
      <c r="OD20" s="38"/>
      <c r="OE20" s="38"/>
      <c r="OF20" s="38"/>
      <c r="OG20" s="38"/>
      <c r="OH20" s="38"/>
      <c r="OI20" s="38"/>
      <c r="OJ20" s="38"/>
      <c r="OK20" s="38"/>
      <c r="OL20" s="38"/>
      <c r="OM20" s="38"/>
      <c r="ON20" s="38"/>
      <c r="OO20" s="38"/>
      <c r="OP20" s="38"/>
      <c r="OQ20" s="38"/>
      <c r="OR20" s="38"/>
      <c r="OS20" s="38"/>
      <c r="OT20" s="38"/>
      <c r="OU20" s="38"/>
      <c r="OV20" s="38"/>
      <c r="OW20" s="38"/>
      <c r="OX20" s="38"/>
      <c r="OY20" s="38"/>
      <c r="OZ20" s="38"/>
      <c r="PA20" s="38"/>
      <c r="PB20" s="38"/>
      <c r="PC20" s="38"/>
      <c r="PD20" s="38"/>
      <c r="PE20" s="38"/>
      <c r="PF20" s="38"/>
      <c r="PG20" s="38"/>
      <c r="PH20" s="38"/>
      <c r="PI20" s="38"/>
      <c r="PJ20" s="38"/>
      <c r="PK20" s="38"/>
      <c r="PL20" s="38"/>
      <c r="PM20" s="38"/>
      <c r="PN20" s="38"/>
      <c r="PO20" s="38"/>
      <c r="PP20" s="38"/>
      <c r="PQ20" s="38"/>
      <c r="PR20" s="38"/>
      <c r="PS20" s="38"/>
      <c r="PT20" s="38"/>
      <c r="PU20" s="38"/>
      <c r="PV20" s="38"/>
      <c r="PW20" s="38"/>
      <c r="PX20" s="38"/>
      <c r="PY20" s="38"/>
      <c r="PZ20" s="38"/>
      <c r="QA20" s="38"/>
      <c r="QB20" s="38"/>
      <c r="QC20" s="38"/>
      <c r="QD20" s="38"/>
      <c r="QE20" s="38"/>
      <c r="QF20" s="38"/>
      <c r="QG20" s="38"/>
      <c r="QH20" s="38"/>
      <c r="QI20" s="38"/>
      <c r="QJ20" s="38"/>
      <c r="QK20" s="38"/>
      <c r="QL20" s="38"/>
      <c r="QM20" s="38"/>
      <c r="QN20" s="38"/>
      <c r="QO20" s="38"/>
      <c r="QP20" s="38"/>
      <c r="QQ20" s="38"/>
      <c r="QR20" s="38"/>
      <c r="QS20" s="38"/>
      <c r="QT20" s="38"/>
      <c r="QU20" s="38"/>
      <c r="QV20" s="38"/>
      <c r="QW20" s="38"/>
      <c r="QX20" s="38"/>
      <c r="QY20" s="38"/>
      <c r="QZ20" s="38"/>
      <c r="RA20" s="38"/>
      <c r="RB20" s="38"/>
      <c r="RC20" s="38"/>
      <c r="RD20" s="38"/>
      <c r="RE20" s="38"/>
      <c r="RF20" s="38"/>
      <c r="RG20" s="38"/>
      <c r="RH20" s="38"/>
      <c r="RI20" s="38"/>
      <c r="RJ20" s="38"/>
      <c r="RK20" s="38"/>
      <c r="RL20" s="38"/>
      <c r="RM20" s="38"/>
      <c r="RN20" s="38"/>
      <c r="RO20" s="38"/>
      <c r="RP20" s="38"/>
      <c r="RQ20" s="38"/>
      <c r="RR20" s="38"/>
      <c r="RS20" s="38"/>
      <c r="RT20" s="38"/>
      <c r="RU20" s="38"/>
      <c r="RV20" s="38"/>
      <c r="RW20" s="38"/>
      <c r="RX20" s="38"/>
      <c r="RY20" s="38"/>
      <c r="RZ20" s="38"/>
      <c r="SA20" s="38"/>
      <c r="SB20" s="38"/>
      <c r="SC20" s="38"/>
      <c r="SD20" s="38"/>
      <c r="SE20" s="38"/>
      <c r="SF20" s="38"/>
      <c r="SG20" s="38"/>
      <c r="SH20" s="38"/>
      <c r="SI20" s="38"/>
      <c r="SJ20" s="38"/>
      <c r="SK20" s="38"/>
      <c r="SL20" s="38"/>
      <c r="SM20" s="38"/>
      <c r="SN20" s="38"/>
      <c r="SO20" s="38"/>
      <c r="SP20" s="38"/>
      <c r="SQ20" s="38"/>
      <c r="SR20" s="38"/>
      <c r="SS20" s="38"/>
      <c r="ST20" s="38"/>
      <c r="SU20" s="38"/>
      <c r="SV20" s="38"/>
      <c r="SW20" s="38"/>
      <c r="SX20" s="38"/>
      <c r="SY20" s="38"/>
      <c r="SZ20" s="38"/>
      <c r="TA20" s="38"/>
      <c r="TB20" s="38"/>
      <c r="TC20" s="38"/>
      <c r="TD20" s="38"/>
      <c r="TE20" s="38"/>
      <c r="TF20" s="38"/>
      <c r="TG20" s="38"/>
      <c r="TH20" s="38"/>
      <c r="TI20" s="38"/>
      <c r="TJ20" s="38"/>
      <c r="TK20" s="38"/>
      <c r="TL20" s="38"/>
      <c r="TM20" s="38"/>
      <c r="TN20" s="38"/>
      <c r="TO20" s="38"/>
      <c r="TP20" s="38"/>
      <c r="TQ20" s="38"/>
      <c r="TR20" s="38"/>
      <c r="TS20" s="38"/>
      <c r="TT20" s="38"/>
      <c r="TU20" s="38"/>
      <c r="TV20" s="38"/>
      <c r="TW20" s="38"/>
      <c r="TX20" s="38"/>
      <c r="TY20" s="38"/>
      <c r="TZ20" s="38"/>
      <c r="UA20" s="38"/>
      <c r="UB20" s="38"/>
      <c r="UC20" s="38"/>
      <c r="UD20" s="38"/>
      <c r="UE20" s="38"/>
      <c r="UF20" s="38"/>
      <c r="UG20" s="38"/>
      <c r="UH20" s="38"/>
      <c r="UI20" s="38"/>
      <c r="UJ20" s="38"/>
      <c r="UK20" s="38"/>
      <c r="UL20" s="38"/>
      <c r="UM20" s="38"/>
      <c r="UN20" s="38"/>
      <c r="UO20" s="38"/>
      <c r="UP20" s="38"/>
      <c r="UQ20" s="38"/>
      <c r="UR20" s="38"/>
      <c r="US20" s="38"/>
      <c r="UT20" s="38"/>
      <c r="UU20" s="38"/>
      <c r="UV20" s="38"/>
      <c r="UW20" s="38"/>
      <c r="UX20" s="38"/>
      <c r="UY20" s="38"/>
      <c r="UZ20" s="38"/>
      <c r="VA20" s="38"/>
      <c r="VB20" s="38"/>
      <c r="VC20" s="38"/>
      <c r="VD20" s="38"/>
      <c r="VE20" s="38"/>
      <c r="VF20" s="38"/>
      <c r="VG20" s="38"/>
      <c r="VH20" s="38"/>
      <c r="VI20" s="38"/>
      <c r="VJ20" s="38"/>
      <c r="VK20" s="38"/>
      <c r="VL20" s="38"/>
      <c r="VM20" s="38"/>
      <c r="VN20" s="38"/>
      <c r="VO20" s="38"/>
      <c r="VP20" s="38"/>
      <c r="VQ20" s="38"/>
      <c r="VR20" s="38"/>
      <c r="VS20" s="38"/>
      <c r="VT20" s="38"/>
      <c r="VU20" s="38"/>
      <c r="VV20" s="38"/>
      <c r="VW20" s="38"/>
      <c r="VX20" s="38"/>
      <c r="VY20" s="38"/>
      <c r="VZ20" s="38"/>
      <c r="WA20" s="38"/>
      <c r="WB20" s="38"/>
      <c r="WC20" s="38"/>
      <c r="WD20" s="38"/>
      <c r="WE20" s="38"/>
      <c r="WF20" s="38"/>
      <c r="WG20" s="38"/>
      <c r="WH20" s="38"/>
      <c r="WI20" s="38"/>
      <c r="WJ20" s="38"/>
      <c r="WK20" s="38"/>
      <c r="WL20" s="38"/>
      <c r="WM20" s="38"/>
      <c r="WN20" s="38"/>
      <c r="WO20" s="38"/>
      <c r="WP20" s="38"/>
      <c r="WQ20" s="38"/>
      <c r="WR20" s="38"/>
      <c r="WS20" s="38"/>
      <c r="WT20" s="38"/>
      <c r="WU20" s="38"/>
      <c r="WV20" s="38"/>
      <c r="WW20" s="38"/>
      <c r="WX20" s="38"/>
      <c r="WY20" s="38"/>
      <c r="WZ20" s="38"/>
      <c r="XA20" s="38"/>
      <c r="XB20" s="38"/>
      <c r="XC20" s="38"/>
      <c r="XD20" s="38"/>
      <c r="XE20" s="38"/>
      <c r="XF20" s="38"/>
      <c r="XG20" s="38"/>
      <c r="XH20" s="38"/>
      <c r="XI20" s="38"/>
      <c r="XJ20" s="38"/>
      <c r="XK20" s="38"/>
      <c r="XL20" s="38"/>
      <c r="XM20" s="38"/>
      <c r="XN20" s="38"/>
      <c r="XO20" s="38"/>
      <c r="XP20" s="38"/>
      <c r="XQ20" s="38"/>
      <c r="XR20" s="38"/>
      <c r="XS20" s="38"/>
      <c r="XT20" s="38"/>
      <c r="XU20" s="38"/>
      <c r="XV20" s="38"/>
      <c r="XW20" s="38"/>
      <c r="XX20" s="38"/>
      <c r="XY20" s="38"/>
      <c r="XZ20" s="38"/>
      <c r="YA20" s="38"/>
      <c r="YB20" s="38"/>
      <c r="YC20" s="38"/>
      <c r="YD20" s="38"/>
      <c r="YE20" s="38"/>
      <c r="YF20" s="38"/>
      <c r="YG20" s="38"/>
      <c r="YH20" s="38"/>
      <c r="YI20" s="38"/>
      <c r="YJ20" s="38"/>
      <c r="YK20" s="38"/>
      <c r="YL20" s="38"/>
      <c r="YM20" s="38"/>
      <c r="YN20" s="38"/>
      <c r="YO20" s="38"/>
      <c r="YP20" s="38"/>
      <c r="YQ20" s="38"/>
      <c r="YR20" s="38"/>
      <c r="YS20" s="38"/>
      <c r="YT20" s="38"/>
      <c r="YU20" s="38"/>
      <c r="YV20" s="38"/>
      <c r="YW20" s="38"/>
      <c r="YX20" s="38"/>
      <c r="YY20" s="38"/>
      <c r="YZ20" s="38"/>
      <c r="ZA20" s="38"/>
      <c r="ZB20" s="38"/>
      <c r="ZC20" s="38"/>
      <c r="ZD20" s="38"/>
      <c r="ZE20" s="38"/>
      <c r="ZF20" s="38"/>
      <c r="ZG20" s="38"/>
      <c r="ZH20" s="38"/>
      <c r="ZI20" s="38"/>
      <c r="ZJ20" s="38"/>
      <c r="ZK20" s="38"/>
      <c r="ZL20" s="38"/>
      <c r="ZM20" s="38"/>
      <c r="ZN20" s="38"/>
      <c r="ZO20" s="38"/>
      <c r="ZP20" s="38"/>
      <c r="ZQ20" s="38"/>
      <c r="ZR20" s="38"/>
      <c r="ZS20" s="38"/>
      <c r="ZT20" s="38"/>
      <c r="ZU20" s="38"/>
      <c r="ZV20" s="38"/>
      <c r="ZW20" s="38"/>
      <c r="ZX20" s="38"/>
      <c r="ZY20" s="38"/>
      <c r="ZZ20" s="38"/>
      <c r="AAA20" s="38"/>
      <c r="AAB20" s="38"/>
      <c r="AAC20" s="38"/>
      <c r="AAD20" s="38"/>
      <c r="AAE20" s="38"/>
      <c r="AAF20" s="38"/>
      <c r="AAG20" s="38"/>
      <c r="AAH20" s="38"/>
      <c r="AAI20" s="38"/>
      <c r="AAJ20" s="38"/>
      <c r="AAK20" s="38"/>
      <c r="AAL20" s="38"/>
      <c r="AAM20" s="38"/>
      <c r="AAN20" s="38"/>
      <c r="AAO20" s="38"/>
      <c r="AAP20" s="38"/>
      <c r="AAQ20" s="38"/>
      <c r="AAR20" s="38"/>
      <c r="AAS20" s="38"/>
      <c r="AAT20" s="38"/>
      <c r="AAU20" s="38"/>
      <c r="AAV20" s="38"/>
      <c r="AAW20" s="38"/>
      <c r="AAX20" s="38"/>
      <c r="AAY20" s="38"/>
      <c r="AAZ20" s="38"/>
      <c r="ABA20" s="38"/>
      <c r="ABB20" s="38"/>
      <c r="ABC20" s="38"/>
      <c r="ABD20" s="38"/>
      <c r="ABE20" s="38"/>
      <c r="ABF20" s="38"/>
      <c r="ABG20" s="38"/>
      <c r="ABH20" s="38"/>
      <c r="ABI20" s="38"/>
      <c r="ABJ20" s="38"/>
      <c r="ABK20" s="38"/>
      <c r="ABL20" s="38"/>
      <c r="ABM20" s="38"/>
      <c r="ABN20" s="38"/>
      <c r="ABO20" s="38"/>
      <c r="ABP20" s="38"/>
      <c r="ABQ20" s="38"/>
      <c r="ABR20" s="38"/>
      <c r="ABS20" s="38"/>
      <c r="ABT20" s="38"/>
      <c r="ABU20" s="38"/>
      <c r="ABV20" s="38"/>
      <c r="ABW20" s="38"/>
      <c r="ABX20" s="38"/>
      <c r="ABY20" s="38"/>
      <c r="ABZ20" s="38"/>
      <c r="ACA20" s="38"/>
      <c r="ACB20" s="38"/>
      <c r="ACC20" s="38"/>
      <c r="ACD20" s="38"/>
      <c r="ACE20" s="38"/>
      <c r="ACF20" s="38"/>
      <c r="ACG20" s="38"/>
      <c r="ACH20" s="38"/>
      <c r="ACI20" s="38"/>
      <c r="ACJ20" s="38"/>
      <c r="ACK20" s="38"/>
      <c r="ACL20" s="38"/>
      <c r="ACM20" s="38"/>
      <c r="ACN20" s="38"/>
      <c r="ACO20" s="38"/>
      <c r="ACP20" s="38"/>
      <c r="ACQ20" s="38"/>
      <c r="ACR20" s="38"/>
      <c r="ACS20" s="38"/>
      <c r="ACT20" s="38"/>
      <c r="ACU20" s="38"/>
      <c r="ACV20" s="38"/>
      <c r="ACW20" s="38"/>
      <c r="ACX20" s="38"/>
      <c r="ACY20" s="38"/>
      <c r="ACZ20" s="38"/>
      <c r="ADA20" s="38"/>
      <c r="ADB20" s="38"/>
      <c r="ADC20" s="38"/>
      <c r="ADD20" s="38"/>
      <c r="ADE20" s="38"/>
      <c r="ADF20" s="38"/>
      <c r="ADG20" s="38"/>
      <c r="ADH20" s="38"/>
      <c r="ADI20" s="38"/>
      <c r="ADJ20" s="38"/>
      <c r="ADK20" s="38"/>
      <c r="ADL20" s="38"/>
      <c r="ADM20" s="38"/>
      <c r="ADN20" s="38"/>
      <c r="ADO20" s="38"/>
      <c r="ADP20" s="38"/>
      <c r="ADQ20" s="38"/>
      <c r="ADR20" s="38"/>
      <c r="ADS20" s="38"/>
      <c r="ADT20" s="38"/>
      <c r="ADU20" s="38"/>
      <c r="ADV20" s="38"/>
      <c r="ADW20" s="38"/>
      <c r="ADX20" s="38"/>
      <c r="ADY20" s="38"/>
      <c r="ADZ20" s="38"/>
      <c r="AEA20" s="38"/>
      <c r="AEB20" s="38"/>
      <c r="AEC20" s="38"/>
      <c r="AED20" s="38"/>
      <c r="AEE20" s="38"/>
      <c r="AEF20" s="38"/>
      <c r="AEG20" s="38"/>
      <c r="AEH20" s="38"/>
      <c r="AEI20" s="38"/>
      <c r="AEJ20" s="38"/>
      <c r="AEK20" s="38"/>
      <c r="AEL20" s="38"/>
      <c r="AEM20" s="38"/>
      <c r="AEN20" s="38"/>
      <c r="AEO20" s="38"/>
      <c r="AEP20" s="38"/>
      <c r="AEQ20" s="38"/>
      <c r="AER20" s="38"/>
      <c r="AES20" s="38"/>
      <c r="AET20" s="38"/>
      <c r="AEU20" s="38"/>
      <c r="AEV20" s="38"/>
      <c r="AEW20" s="38"/>
      <c r="AEX20" s="38"/>
      <c r="AEY20" s="38"/>
      <c r="AEZ20" s="38"/>
      <c r="AFA20" s="38"/>
      <c r="AFB20" s="38"/>
      <c r="AFC20" s="38"/>
      <c r="AFD20" s="38"/>
      <c r="AFE20" s="38"/>
      <c r="AFF20" s="38"/>
      <c r="AFG20" s="38"/>
      <c r="AFH20" s="38"/>
      <c r="AFI20" s="38"/>
      <c r="AFJ20" s="38"/>
      <c r="AFK20" s="38"/>
      <c r="AFL20" s="38"/>
      <c r="AFM20" s="38"/>
      <c r="AFN20" s="38"/>
      <c r="AFO20" s="38"/>
      <c r="AFP20" s="38"/>
      <c r="AFQ20" s="38"/>
      <c r="AFR20" s="38"/>
      <c r="AFS20" s="38"/>
      <c r="AFT20" s="38"/>
      <c r="AFU20" s="38"/>
      <c r="AFV20" s="38"/>
      <c r="AFW20" s="38"/>
      <c r="AFX20" s="38"/>
      <c r="AFY20" s="38"/>
      <c r="AFZ20" s="38"/>
      <c r="AGA20" s="38"/>
      <c r="AGB20" s="38"/>
      <c r="AGC20" s="38"/>
      <c r="AGD20" s="38"/>
      <c r="AGE20" s="38"/>
      <c r="AGF20" s="38"/>
      <c r="AGG20" s="38"/>
      <c r="AGH20" s="38"/>
      <c r="AGI20" s="38"/>
      <c r="AGJ20" s="38"/>
      <c r="AGK20" s="38"/>
      <c r="AGL20" s="38"/>
      <c r="AGM20" s="38"/>
      <c r="AGN20" s="38"/>
      <c r="AGO20" s="38"/>
      <c r="AGP20" s="38"/>
      <c r="AGQ20" s="38"/>
      <c r="AGR20" s="38"/>
      <c r="AGS20" s="38"/>
      <c r="AGT20" s="38"/>
      <c r="AGU20" s="38"/>
      <c r="AGV20" s="38"/>
      <c r="AGW20" s="38"/>
      <c r="AGX20" s="38"/>
      <c r="AGY20" s="38"/>
      <c r="AGZ20" s="38"/>
      <c r="AHA20" s="38"/>
      <c r="AHB20" s="38"/>
      <c r="AHC20" s="38"/>
      <c r="AHD20" s="38"/>
      <c r="AHE20" s="38"/>
      <c r="AHF20" s="38"/>
      <c r="AHG20" s="38"/>
      <c r="AHH20" s="38"/>
      <c r="AHI20" s="38"/>
      <c r="AHJ20" s="38"/>
      <c r="AHK20" s="38"/>
      <c r="AHL20" s="38"/>
      <c r="AHM20" s="38"/>
      <c r="AHN20" s="38"/>
      <c r="AHO20" s="38"/>
      <c r="AHP20" s="38"/>
      <c r="AHQ20" s="38"/>
      <c r="AHR20" s="38"/>
      <c r="AHS20" s="38"/>
      <c r="AHT20" s="38"/>
      <c r="AHU20" s="38"/>
      <c r="AHV20" s="38"/>
      <c r="AHW20" s="38"/>
      <c r="AHX20" s="38"/>
      <c r="AHY20" s="38"/>
      <c r="AHZ20" s="38"/>
      <c r="AIA20" s="38"/>
      <c r="AIB20" s="38"/>
      <c r="AIC20" s="38"/>
      <c r="AID20" s="38"/>
      <c r="AIE20" s="38"/>
      <c r="AIF20" s="38"/>
      <c r="AIG20" s="38"/>
      <c r="AIH20" s="38"/>
      <c r="AII20" s="38"/>
      <c r="AIJ20" s="38"/>
      <c r="AIK20" s="38"/>
      <c r="AIL20" s="38"/>
      <c r="AIM20" s="38"/>
      <c r="AIN20" s="38"/>
      <c r="AIO20" s="38"/>
      <c r="AIP20" s="38"/>
      <c r="AIQ20" s="38"/>
      <c r="AIR20" s="38"/>
      <c r="AIS20" s="38"/>
      <c r="AIT20" s="38"/>
      <c r="AIU20" s="38"/>
      <c r="AIV20" s="38"/>
      <c r="AIW20" s="38"/>
      <c r="AIX20" s="38"/>
      <c r="AIY20" s="38"/>
      <c r="AIZ20" s="38"/>
      <c r="AJA20" s="38"/>
      <c r="AJB20" s="38"/>
      <c r="AJC20" s="38"/>
      <c r="AJD20" s="38"/>
      <c r="AJE20" s="38"/>
      <c r="AJF20" s="38"/>
      <c r="AJG20" s="38"/>
      <c r="AJH20" s="38"/>
      <c r="AJI20" s="38"/>
      <c r="AJJ20" s="38"/>
      <c r="AJK20" s="38"/>
      <c r="AJL20" s="38"/>
      <c r="AJM20" s="38"/>
      <c r="AJN20" s="38"/>
      <c r="AJO20" s="38"/>
      <c r="AJP20" s="38"/>
      <c r="AJQ20" s="38"/>
      <c r="AJR20" s="38"/>
      <c r="AJS20" s="38"/>
      <c r="AJT20" s="38"/>
      <c r="AJU20" s="38"/>
      <c r="AJV20" s="38"/>
      <c r="AJW20" s="38"/>
      <c r="AJX20" s="38"/>
      <c r="AJY20" s="38"/>
      <c r="AJZ20" s="38"/>
      <c r="AKA20" s="38"/>
      <c r="AKB20" s="38"/>
      <c r="AKC20" s="38"/>
      <c r="AKD20" s="38"/>
      <c r="AKE20" s="38"/>
      <c r="AKF20" s="38"/>
      <c r="AKG20" s="38"/>
      <c r="AKH20" s="38"/>
      <c r="AKI20" s="38"/>
      <c r="AKJ20" s="38"/>
      <c r="AKK20" s="38"/>
      <c r="AKL20" s="38"/>
      <c r="AKM20" s="38"/>
      <c r="AKN20" s="38"/>
      <c r="AKO20" s="38"/>
      <c r="AKP20" s="38"/>
      <c r="AKQ20" s="38"/>
      <c r="AKR20" s="38"/>
      <c r="AKS20" s="38"/>
      <c r="AKT20" s="38"/>
      <c r="AKU20" s="38"/>
      <c r="AKV20" s="38"/>
      <c r="AKW20" s="38"/>
      <c r="AKX20" s="38"/>
      <c r="AKY20" s="38"/>
      <c r="AKZ20" s="38"/>
      <c r="ALA20" s="38"/>
      <c r="ALB20" s="38"/>
      <c r="ALC20" s="38"/>
      <c r="ALD20" s="38"/>
      <c r="ALE20" s="38"/>
      <c r="ALF20" s="38"/>
      <c r="ALG20" s="38"/>
      <c r="ALH20" s="38"/>
      <c r="ALI20" s="38"/>
      <c r="ALJ20" s="38"/>
      <c r="ALK20" s="38"/>
      <c r="ALL20" s="38"/>
      <c r="ALM20" s="38"/>
      <c r="ALN20" s="38"/>
      <c r="ALO20" s="38"/>
      <c r="ALP20" s="38"/>
      <c r="ALQ20" s="38"/>
      <c r="ALR20" s="38"/>
      <c r="ALS20" s="38"/>
      <c r="ALT20" s="38"/>
      <c r="ALU20" s="38"/>
      <c r="ALV20" s="38"/>
      <c r="ALW20" s="38"/>
      <c r="ALX20" s="38"/>
      <c r="ALY20" s="38"/>
      <c r="ALZ20" s="38"/>
      <c r="AMA20" s="38"/>
      <c r="AMB20" s="38"/>
      <c r="AMC20" s="38"/>
      <c r="AMD20" s="38"/>
      <c r="AME20" s="38"/>
      <c r="AMF20" s="38"/>
      <c r="AMG20" s="38"/>
      <c r="AMH20" s="38"/>
      <c r="AMI20" s="38"/>
      <c r="AMJ20" s="38"/>
      <c r="AMK20" s="38"/>
      <c r="AML20" s="38"/>
      <c r="AMM20" s="38"/>
      <c r="AMN20" s="38"/>
      <c r="AMO20" s="38"/>
      <c r="AMP20" s="38"/>
      <c r="AMQ20" s="38"/>
      <c r="AMR20" s="38"/>
      <c r="AMS20" s="38"/>
      <c r="AMT20" s="38"/>
      <c r="AMU20" s="38"/>
      <c r="AMV20" s="38"/>
      <c r="AMW20" s="38"/>
      <c r="AMX20" s="38"/>
      <c r="AMY20" s="38"/>
      <c r="AMZ20" s="38"/>
      <c r="ANA20" s="38"/>
      <c r="ANB20" s="38"/>
      <c r="ANC20" s="38"/>
      <c r="AND20" s="38"/>
      <c r="ANE20" s="38"/>
      <c r="ANF20" s="38"/>
      <c r="ANG20" s="38"/>
      <c r="ANH20" s="38"/>
      <c r="ANI20" s="38"/>
      <c r="ANJ20" s="38"/>
      <c r="ANK20" s="38"/>
      <c r="ANL20" s="38"/>
      <c r="ANM20" s="38"/>
      <c r="ANN20" s="38"/>
    </row>
    <row r="21" spans="1:1054" s="90" customFormat="1" ht="15.75" customHeight="1" outlineLevel="1" thickBot="1">
      <c r="A21" s="275" t="s">
        <v>156</v>
      </c>
      <c r="B21" s="743"/>
      <c r="C21" s="743"/>
      <c r="D21" s="486"/>
      <c r="E21" s="319"/>
      <c r="F21" s="490"/>
      <c r="G21" s="329" t="str">
        <f t="shared" si="0"/>
        <v/>
      </c>
      <c r="H21" s="419"/>
      <c r="I21" s="262"/>
      <c r="J21" s="332" t="str">
        <f t="shared" si="2"/>
        <v/>
      </c>
      <c r="K21" s="325" t="str">
        <f t="shared" si="1"/>
        <v/>
      </c>
      <c r="L21" s="329" t="str">
        <f t="shared" ref="L21" si="12">IF(K21&lt;&gt;"",K21*$L$9,"")</f>
        <v/>
      </c>
      <c r="M21" s="102"/>
      <c r="N21" s="110"/>
      <c r="O21" s="107"/>
      <c r="P21" s="100">
        <f t="shared" si="3"/>
        <v>0</v>
      </c>
      <c r="Q21" s="102"/>
      <c r="R21" s="110"/>
      <c r="S21" s="107"/>
      <c r="T21" s="100">
        <f t="shared" si="4"/>
        <v>0</v>
      </c>
      <c r="U21" s="497">
        <f t="shared" si="5"/>
        <v>0</v>
      </c>
      <c r="V21" s="896"/>
      <c r="W21" s="110"/>
      <c r="X21"/>
      <c r="Y21"/>
      <c r="Z21"/>
      <c r="AA21"/>
      <c r="AB21"/>
      <c r="AC21"/>
      <c r="AD21"/>
      <c r="AE21"/>
      <c r="AF21"/>
      <c r="AG21"/>
      <c r="AH21"/>
      <c r="AI21"/>
      <c r="AJ21"/>
      <c r="AK21"/>
      <c r="AL21"/>
      <c r="AM21"/>
      <c r="AN21"/>
      <c r="AO21"/>
      <c r="AP21"/>
      <c r="AQ21" s="40"/>
      <c r="AR21" s="40"/>
      <c r="AS21" s="40"/>
      <c r="AT21" s="40"/>
      <c r="AU21" s="40"/>
      <c r="AV21" s="40"/>
      <c r="AW21" s="91"/>
      <c r="AX21" s="91"/>
      <c r="AY21" s="91"/>
      <c r="AZ21" s="91"/>
      <c r="BA21" s="91"/>
      <c r="BB21" s="91"/>
      <c r="BC21" s="91"/>
      <c r="BD21" s="91"/>
      <c r="BE21" s="91"/>
      <c r="BF21" s="91"/>
      <c r="BG21" s="91"/>
      <c r="BH21" s="91"/>
      <c r="BI21" s="91"/>
      <c r="BJ21" s="91"/>
      <c r="BK21" s="91"/>
      <c r="BL21" s="91"/>
      <c r="BM21" s="91"/>
    </row>
    <row r="22" spans="1:1054" s="39" customFormat="1" ht="15" customHeight="1" outlineLevel="1">
      <c r="A22" s="273" t="s">
        <v>154</v>
      </c>
      <c r="B22" s="741"/>
      <c r="C22" s="741"/>
      <c r="D22" s="483"/>
      <c r="E22" s="308"/>
      <c r="F22" s="488"/>
      <c r="G22" s="327" t="str">
        <f t="shared" si="0"/>
        <v/>
      </c>
      <c r="H22" s="418"/>
      <c r="I22" s="263"/>
      <c r="J22" s="440" t="str">
        <f t="shared" si="2"/>
        <v/>
      </c>
      <c r="K22" s="286" t="str">
        <f t="shared" si="1"/>
        <v/>
      </c>
      <c r="L22" s="327" t="str">
        <f t="shared" ref="L22" si="13">IF(K22&lt;&gt;"",K22*$L$4,"")</f>
        <v/>
      </c>
      <c r="M22" s="101"/>
      <c r="N22" s="108"/>
      <c r="O22" s="105"/>
      <c r="P22" s="287">
        <f t="shared" si="3"/>
        <v>0</v>
      </c>
      <c r="Q22" s="101"/>
      <c r="R22" s="108"/>
      <c r="S22" s="105"/>
      <c r="T22" s="287">
        <f t="shared" si="4"/>
        <v>0</v>
      </c>
      <c r="U22" s="494">
        <f t="shared" si="5"/>
        <v>0</v>
      </c>
      <c r="V22" s="894">
        <f t="shared" ref="V22" si="14">SUM(G22:G27,J22:J27,L22:L27,U22:U27)</f>
        <v>0</v>
      </c>
      <c r="W22" s="108"/>
      <c r="X22"/>
      <c r="Y22"/>
      <c r="Z22"/>
      <c r="AA22"/>
      <c r="AB22"/>
      <c r="AC22"/>
      <c r="AD22"/>
      <c r="AE22"/>
      <c r="AF22"/>
      <c r="AG22"/>
      <c r="AH22"/>
      <c r="AI22"/>
      <c r="AJ22"/>
      <c r="AK22"/>
      <c r="AL22"/>
      <c r="AM22"/>
      <c r="AN22"/>
      <c r="AO22"/>
      <c r="AP22"/>
      <c r="AQ22" s="40"/>
      <c r="AR22" s="40"/>
      <c r="AS22" s="40"/>
      <c r="AT22" s="40"/>
      <c r="AU22" s="40"/>
      <c r="AV22" s="40"/>
      <c r="AW22" s="41"/>
      <c r="AX22" s="41"/>
      <c r="AY22" s="41"/>
      <c r="AZ22" s="41"/>
      <c r="BA22" s="41"/>
      <c r="BB22" s="41"/>
      <c r="BC22" s="41"/>
      <c r="BD22" s="41"/>
      <c r="BE22" s="41"/>
      <c r="BF22" s="41"/>
      <c r="BG22" s="41"/>
      <c r="BH22" s="41"/>
      <c r="BI22" s="41"/>
      <c r="BJ22" s="41"/>
      <c r="BK22" s="41"/>
      <c r="BL22" s="41"/>
      <c r="BM22" s="41"/>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c r="HU22" s="38"/>
      <c r="HV22" s="38"/>
      <c r="HW22" s="38"/>
      <c r="HX22" s="38"/>
      <c r="HY22" s="38"/>
      <c r="HZ22" s="38"/>
      <c r="IA22" s="38"/>
      <c r="IB22" s="38"/>
      <c r="IC22" s="38"/>
      <c r="ID22" s="38"/>
      <c r="IE22" s="38"/>
      <c r="IF22" s="38"/>
      <c r="IG22" s="38"/>
      <c r="IH22" s="38"/>
      <c r="II22" s="38"/>
      <c r="IJ22" s="38"/>
      <c r="IK22" s="38"/>
      <c r="IL22" s="38"/>
      <c r="IM22" s="38"/>
      <c r="IN22" s="38"/>
      <c r="IO22" s="38"/>
      <c r="IP22" s="38"/>
      <c r="IQ22" s="38"/>
      <c r="IR22" s="38"/>
      <c r="IS22" s="38"/>
      <c r="IT22" s="38"/>
      <c r="IU22" s="38"/>
      <c r="IV22" s="38"/>
      <c r="IW22" s="38"/>
      <c r="IX22" s="38"/>
      <c r="IY22" s="38"/>
      <c r="IZ22" s="38"/>
      <c r="JA22" s="38"/>
      <c r="JB22" s="38"/>
      <c r="JC22" s="38"/>
      <c r="JD22" s="38"/>
      <c r="JE22" s="38"/>
      <c r="JF22" s="38"/>
      <c r="JG22" s="38"/>
      <c r="JH22" s="38"/>
      <c r="JI22" s="38"/>
      <c r="JJ22" s="38"/>
      <c r="JK22" s="38"/>
      <c r="JL22" s="38"/>
      <c r="JM22" s="38"/>
      <c r="JN22" s="38"/>
      <c r="JO22" s="38"/>
      <c r="JP22" s="38"/>
      <c r="JQ22" s="38"/>
      <c r="JR22" s="38"/>
      <c r="JS22" s="38"/>
      <c r="JT22" s="38"/>
      <c r="JU22" s="38"/>
      <c r="JV22" s="38"/>
      <c r="JW22" s="38"/>
      <c r="JX22" s="38"/>
      <c r="JY22" s="38"/>
      <c r="JZ22" s="38"/>
      <c r="KA22" s="38"/>
      <c r="KB22" s="38"/>
      <c r="KC22" s="38"/>
      <c r="KD22" s="38"/>
      <c r="KE22" s="38"/>
      <c r="KF22" s="38"/>
      <c r="KG22" s="38"/>
      <c r="KH22" s="38"/>
      <c r="KI22" s="38"/>
      <c r="KJ22" s="38"/>
      <c r="KK22" s="38"/>
      <c r="KL22" s="38"/>
      <c r="KM22" s="38"/>
      <c r="KN22" s="38"/>
      <c r="KO22" s="38"/>
      <c r="KP22" s="38"/>
      <c r="KQ22" s="38"/>
      <c r="KR22" s="38"/>
      <c r="KS22" s="38"/>
      <c r="KT22" s="38"/>
      <c r="KU22" s="38"/>
      <c r="KV22" s="38"/>
      <c r="KW22" s="38"/>
      <c r="KX22" s="38"/>
      <c r="KY22" s="38"/>
      <c r="KZ22" s="38"/>
      <c r="LA22" s="38"/>
      <c r="LB22" s="38"/>
      <c r="LC22" s="38"/>
      <c r="LD22" s="38"/>
      <c r="LE22" s="38"/>
      <c r="LF22" s="38"/>
      <c r="LG22" s="38"/>
      <c r="LH22" s="38"/>
      <c r="LI22" s="38"/>
      <c r="LJ22" s="38"/>
      <c r="LK22" s="38"/>
      <c r="LL22" s="38"/>
      <c r="LM22" s="38"/>
      <c r="LN22" s="38"/>
      <c r="LO22" s="38"/>
      <c r="LP22" s="38"/>
      <c r="LQ22" s="38"/>
      <c r="LR22" s="38"/>
      <c r="LS22" s="38"/>
      <c r="LT22" s="38"/>
      <c r="LU22" s="38"/>
      <c r="LV22" s="38"/>
      <c r="LW22" s="38"/>
      <c r="LX22" s="38"/>
      <c r="LY22" s="38"/>
      <c r="LZ22" s="38"/>
      <c r="MA22" s="38"/>
      <c r="MB22" s="38"/>
      <c r="MC22" s="38"/>
      <c r="MD22" s="38"/>
      <c r="ME22" s="38"/>
      <c r="MF22" s="38"/>
      <c r="MG22" s="38"/>
      <c r="MH22" s="38"/>
      <c r="MI22" s="38"/>
      <c r="MJ22" s="38"/>
      <c r="MK22" s="38"/>
      <c r="ML22" s="38"/>
      <c r="MM22" s="38"/>
      <c r="MN22" s="38"/>
      <c r="MO22" s="38"/>
      <c r="MP22" s="38"/>
      <c r="MQ22" s="38"/>
      <c r="MR22" s="38"/>
      <c r="MS22" s="38"/>
      <c r="MT22" s="38"/>
      <c r="MU22" s="38"/>
      <c r="MV22" s="38"/>
      <c r="MW22" s="38"/>
      <c r="MX22" s="38"/>
      <c r="MY22" s="38"/>
      <c r="MZ22" s="38"/>
      <c r="NA22" s="38"/>
      <c r="NB22" s="38"/>
      <c r="NC22" s="38"/>
      <c r="ND22" s="38"/>
      <c r="NE22" s="38"/>
      <c r="NF22" s="38"/>
      <c r="NG22" s="38"/>
      <c r="NH22" s="38"/>
      <c r="NI22" s="38"/>
      <c r="NJ22" s="38"/>
      <c r="NK22" s="38"/>
      <c r="NL22" s="38"/>
      <c r="NM22" s="38"/>
      <c r="NN22" s="38"/>
      <c r="NO22" s="38"/>
      <c r="NP22" s="38"/>
      <c r="NQ22" s="38"/>
      <c r="NR22" s="38"/>
      <c r="NS22" s="38"/>
      <c r="NT22" s="38"/>
      <c r="NU22" s="38"/>
      <c r="NV22" s="38"/>
      <c r="NW22" s="38"/>
      <c r="NX22" s="38"/>
      <c r="NY22" s="38"/>
      <c r="NZ22" s="38"/>
      <c r="OA22" s="38"/>
      <c r="OB22" s="38"/>
      <c r="OC22" s="38"/>
      <c r="OD22" s="38"/>
      <c r="OE22" s="38"/>
      <c r="OF22" s="38"/>
      <c r="OG22" s="38"/>
      <c r="OH22" s="38"/>
      <c r="OI22" s="38"/>
      <c r="OJ22" s="38"/>
      <c r="OK22" s="38"/>
      <c r="OL22" s="38"/>
      <c r="OM22" s="38"/>
      <c r="ON22" s="38"/>
      <c r="OO22" s="38"/>
      <c r="OP22" s="38"/>
      <c r="OQ22" s="38"/>
      <c r="OR22" s="38"/>
      <c r="OS22" s="38"/>
      <c r="OT22" s="38"/>
      <c r="OU22" s="38"/>
      <c r="OV22" s="38"/>
      <c r="OW22" s="38"/>
      <c r="OX22" s="38"/>
      <c r="OY22" s="38"/>
      <c r="OZ22" s="38"/>
      <c r="PA22" s="38"/>
      <c r="PB22" s="38"/>
      <c r="PC22" s="38"/>
      <c r="PD22" s="38"/>
      <c r="PE22" s="38"/>
      <c r="PF22" s="38"/>
      <c r="PG22" s="38"/>
      <c r="PH22" s="38"/>
      <c r="PI22" s="38"/>
      <c r="PJ22" s="38"/>
      <c r="PK22" s="38"/>
      <c r="PL22" s="38"/>
      <c r="PM22" s="38"/>
      <c r="PN22" s="38"/>
      <c r="PO22" s="38"/>
      <c r="PP22" s="38"/>
      <c r="PQ22" s="38"/>
      <c r="PR22" s="38"/>
      <c r="PS22" s="38"/>
      <c r="PT22" s="38"/>
      <c r="PU22" s="38"/>
      <c r="PV22" s="38"/>
      <c r="PW22" s="38"/>
      <c r="PX22" s="38"/>
      <c r="PY22" s="38"/>
      <c r="PZ22" s="38"/>
      <c r="QA22" s="38"/>
      <c r="QB22" s="38"/>
      <c r="QC22" s="38"/>
      <c r="QD22" s="38"/>
      <c r="QE22" s="38"/>
      <c r="QF22" s="38"/>
      <c r="QG22" s="38"/>
      <c r="QH22" s="38"/>
      <c r="QI22" s="38"/>
      <c r="QJ22" s="38"/>
      <c r="QK22" s="38"/>
      <c r="QL22" s="38"/>
      <c r="QM22" s="38"/>
      <c r="QN22" s="38"/>
      <c r="QO22" s="38"/>
      <c r="QP22" s="38"/>
      <c r="QQ22" s="38"/>
      <c r="QR22" s="38"/>
      <c r="QS22" s="38"/>
      <c r="QT22" s="38"/>
      <c r="QU22" s="38"/>
      <c r="QV22" s="38"/>
      <c r="QW22" s="38"/>
      <c r="QX22" s="38"/>
      <c r="QY22" s="38"/>
      <c r="QZ22" s="38"/>
      <c r="RA22" s="38"/>
      <c r="RB22" s="38"/>
      <c r="RC22" s="38"/>
      <c r="RD22" s="38"/>
      <c r="RE22" s="38"/>
      <c r="RF22" s="38"/>
      <c r="RG22" s="38"/>
      <c r="RH22" s="38"/>
      <c r="RI22" s="38"/>
      <c r="RJ22" s="38"/>
      <c r="RK22" s="38"/>
      <c r="RL22" s="38"/>
      <c r="RM22" s="38"/>
      <c r="RN22" s="38"/>
      <c r="RO22" s="38"/>
      <c r="RP22" s="38"/>
      <c r="RQ22" s="38"/>
      <c r="RR22" s="38"/>
      <c r="RS22" s="38"/>
      <c r="RT22" s="38"/>
      <c r="RU22" s="38"/>
      <c r="RV22" s="38"/>
      <c r="RW22" s="38"/>
      <c r="RX22" s="38"/>
      <c r="RY22" s="38"/>
      <c r="RZ22" s="38"/>
      <c r="SA22" s="38"/>
      <c r="SB22" s="38"/>
      <c r="SC22" s="38"/>
      <c r="SD22" s="38"/>
      <c r="SE22" s="38"/>
      <c r="SF22" s="38"/>
      <c r="SG22" s="38"/>
      <c r="SH22" s="38"/>
      <c r="SI22" s="38"/>
      <c r="SJ22" s="38"/>
      <c r="SK22" s="38"/>
      <c r="SL22" s="38"/>
      <c r="SM22" s="38"/>
      <c r="SN22" s="38"/>
      <c r="SO22" s="38"/>
      <c r="SP22" s="38"/>
      <c r="SQ22" s="38"/>
      <c r="SR22" s="38"/>
      <c r="SS22" s="38"/>
      <c r="ST22" s="38"/>
      <c r="SU22" s="38"/>
      <c r="SV22" s="38"/>
      <c r="SW22" s="38"/>
      <c r="SX22" s="38"/>
      <c r="SY22" s="38"/>
      <c r="SZ22" s="38"/>
      <c r="TA22" s="38"/>
      <c r="TB22" s="38"/>
      <c r="TC22" s="38"/>
      <c r="TD22" s="38"/>
      <c r="TE22" s="38"/>
      <c r="TF22" s="38"/>
      <c r="TG22" s="38"/>
      <c r="TH22" s="38"/>
      <c r="TI22" s="38"/>
      <c r="TJ22" s="38"/>
      <c r="TK22" s="38"/>
      <c r="TL22" s="38"/>
      <c r="TM22" s="38"/>
      <c r="TN22" s="38"/>
      <c r="TO22" s="38"/>
      <c r="TP22" s="38"/>
      <c r="TQ22" s="38"/>
      <c r="TR22" s="38"/>
      <c r="TS22" s="38"/>
      <c r="TT22" s="38"/>
      <c r="TU22" s="38"/>
      <c r="TV22" s="38"/>
      <c r="TW22" s="38"/>
      <c r="TX22" s="38"/>
      <c r="TY22" s="38"/>
      <c r="TZ22" s="38"/>
      <c r="UA22" s="38"/>
      <c r="UB22" s="38"/>
      <c r="UC22" s="38"/>
      <c r="UD22" s="38"/>
      <c r="UE22" s="38"/>
      <c r="UF22" s="38"/>
      <c r="UG22" s="38"/>
      <c r="UH22" s="38"/>
      <c r="UI22" s="38"/>
      <c r="UJ22" s="38"/>
      <c r="UK22" s="38"/>
      <c r="UL22" s="38"/>
      <c r="UM22" s="38"/>
      <c r="UN22" s="38"/>
      <c r="UO22" s="38"/>
      <c r="UP22" s="38"/>
      <c r="UQ22" s="38"/>
      <c r="UR22" s="38"/>
      <c r="US22" s="38"/>
      <c r="UT22" s="38"/>
      <c r="UU22" s="38"/>
      <c r="UV22" s="38"/>
      <c r="UW22" s="38"/>
      <c r="UX22" s="38"/>
      <c r="UY22" s="38"/>
      <c r="UZ22" s="38"/>
      <c r="VA22" s="38"/>
      <c r="VB22" s="38"/>
      <c r="VC22" s="38"/>
      <c r="VD22" s="38"/>
      <c r="VE22" s="38"/>
      <c r="VF22" s="38"/>
      <c r="VG22" s="38"/>
      <c r="VH22" s="38"/>
      <c r="VI22" s="38"/>
      <c r="VJ22" s="38"/>
      <c r="VK22" s="38"/>
      <c r="VL22" s="38"/>
      <c r="VM22" s="38"/>
      <c r="VN22" s="38"/>
      <c r="VO22" s="38"/>
      <c r="VP22" s="38"/>
      <c r="VQ22" s="38"/>
      <c r="VR22" s="38"/>
      <c r="VS22" s="38"/>
      <c r="VT22" s="38"/>
      <c r="VU22" s="38"/>
      <c r="VV22" s="38"/>
      <c r="VW22" s="38"/>
      <c r="VX22" s="38"/>
      <c r="VY22" s="38"/>
      <c r="VZ22" s="38"/>
      <c r="WA22" s="38"/>
      <c r="WB22" s="38"/>
      <c r="WC22" s="38"/>
      <c r="WD22" s="38"/>
      <c r="WE22" s="38"/>
      <c r="WF22" s="38"/>
      <c r="WG22" s="38"/>
      <c r="WH22" s="38"/>
      <c r="WI22" s="38"/>
      <c r="WJ22" s="38"/>
      <c r="WK22" s="38"/>
      <c r="WL22" s="38"/>
      <c r="WM22" s="38"/>
      <c r="WN22" s="38"/>
      <c r="WO22" s="38"/>
      <c r="WP22" s="38"/>
      <c r="WQ22" s="38"/>
      <c r="WR22" s="38"/>
      <c r="WS22" s="38"/>
      <c r="WT22" s="38"/>
      <c r="WU22" s="38"/>
      <c r="WV22" s="38"/>
      <c r="WW22" s="38"/>
      <c r="WX22" s="38"/>
      <c r="WY22" s="38"/>
      <c r="WZ22" s="38"/>
      <c r="XA22" s="38"/>
      <c r="XB22" s="38"/>
      <c r="XC22" s="38"/>
      <c r="XD22" s="38"/>
      <c r="XE22" s="38"/>
      <c r="XF22" s="38"/>
      <c r="XG22" s="38"/>
      <c r="XH22" s="38"/>
      <c r="XI22" s="38"/>
      <c r="XJ22" s="38"/>
      <c r="XK22" s="38"/>
      <c r="XL22" s="38"/>
      <c r="XM22" s="38"/>
      <c r="XN22" s="38"/>
      <c r="XO22" s="38"/>
      <c r="XP22" s="38"/>
      <c r="XQ22" s="38"/>
      <c r="XR22" s="38"/>
      <c r="XS22" s="38"/>
      <c r="XT22" s="38"/>
      <c r="XU22" s="38"/>
      <c r="XV22" s="38"/>
      <c r="XW22" s="38"/>
      <c r="XX22" s="38"/>
      <c r="XY22" s="38"/>
      <c r="XZ22" s="38"/>
      <c r="YA22" s="38"/>
      <c r="YB22" s="38"/>
      <c r="YC22" s="38"/>
      <c r="YD22" s="38"/>
      <c r="YE22" s="38"/>
      <c r="YF22" s="38"/>
      <c r="YG22" s="38"/>
      <c r="YH22" s="38"/>
      <c r="YI22" s="38"/>
      <c r="YJ22" s="38"/>
      <c r="YK22" s="38"/>
      <c r="YL22" s="38"/>
      <c r="YM22" s="38"/>
      <c r="YN22" s="38"/>
      <c r="YO22" s="38"/>
      <c r="YP22" s="38"/>
      <c r="YQ22" s="38"/>
      <c r="YR22" s="38"/>
      <c r="YS22" s="38"/>
      <c r="YT22" s="38"/>
      <c r="YU22" s="38"/>
      <c r="YV22" s="38"/>
      <c r="YW22" s="38"/>
      <c r="YX22" s="38"/>
      <c r="YY22" s="38"/>
      <c r="YZ22" s="38"/>
      <c r="ZA22" s="38"/>
      <c r="ZB22" s="38"/>
      <c r="ZC22" s="38"/>
      <c r="ZD22" s="38"/>
      <c r="ZE22" s="38"/>
      <c r="ZF22" s="38"/>
      <c r="ZG22" s="38"/>
      <c r="ZH22" s="38"/>
      <c r="ZI22" s="38"/>
      <c r="ZJ22" s="38"/>
      <c r="ZK22" s="38"/>
      <c r="ZL22" s="38"/>
      <c r="ZM22" s="38"/>
      <c r="ZN22" s="38"/>
      <c r="ZO22" s="38"/>
      <c r="ZP22" s="38"/>
      <c r="ZQ22" s="38"/>
      <c r="ZR22" s="38"/>
      <c r="ZS22" s="38"/>
      <c r="ZT22" s="38"/>
      <c r="ZU22" s="38"/>
      <c r="ZV22" s="38"/>
      <c r="ZW22" s="38"/>
      <c r="ZX22" s="38"/>
      <c r="ZY22" s="38"/>
      <c r="ZZ22" s="38"/>
      <c r="AAA22" s="38"/>
      <c r="AAB22" s="38"/>
      <c r="AAC22" s="38"/>
      <c r="AAD22" s="38"/>
      <c r="AAE22" s="38"/>
      <c r="AAF22" s="38"/>
      <c r="AAG22" s="38"/>
      <c r="AAH22" s="38"/>
      <c r="AAI22" s="38"/>
      <c r="AAJ22" s="38"/>
      <c r="AAK22" s="38"/>
      <c r="AAL22" s="38"/>
      <c r="AAM22" s="38"/>
      <c r="AAN22" s="38"/>
      <c r="AAO22" s="38"/>
      <c r="AAP22" s="38"/>
      <c r="AAQ22" s="38"/>
      <c r="AAR22" s="38"/>
      <c r="AAS22" s="38"/>
      <c r="AAT22" s="38"/>
      <c r="AAU22" s="38"/>
      <c r="AAV22" s="38"/>
      <c r="AAW22" s="38"/>
      <c r="AAX22" s="38"/>
      <c r="AAY22" s="38"/>
      <c r="AAZ22" s="38"/>
      <c r="ABA22" s="38"/>
      <c r="ABB22" s="38"/>
      <c r="ABC22" s="38"/>
      <c r="ABD22" s="38"/>
      <c r="ABE22" s="38"/>
      <c r="ABF22" s="38"/>
      <c r="ABG22" s="38"/>
      <c r="ABH22" s="38"/>
      <c r="ABI22" s="38"/>
      <c r="ABJ22" s="38"/>
      <c r="ABK22" s="38"/>
      <c r="ABL22" s="38"/>
      <c r="ABM22" s="38"/>
      <c r="ABN22" s="38"/>
      <c r="ABO22" s="38"/>
      <c r="ABP22" s="38"/>
      <c r="ABQ22" s="38"/>
      <c r="ABR22" s="38"/>
      <c r="ABS22" s="38"/>
      <c r="ABT22" s="38"/>
      <c r="ABU22" s="38"/>
      <c r="ABV22" s="38"/>
      <c r="ABW22" s="38"/>
      <c r="ABX22" s="38"/>
      <c r="ABY22" s="38"/>
      <c r="ABZ22" s="38"/>
      <c r="ACA22" s="38"/>
      <c r="ACB22" s="38"/>
      <c r="ACC22" s="38"/>
      <c r="ACD22" s="38"/>
      <c r="ACE22" s="38"/>
      <c r="ACF22" s="38"/>
      <c r="ACG22" s="38"/>
      <c r="ACH22" s="38"/>
      <c r="ACI22" s="38"/>
      <c r="ACJ22" s="38"/>
      <c r="ACK22" s="38"/>
      <c r="ACL22" s="38"/>
      <c r="ACM22" s="38"/>
      <c r="ACN22" s="38"/>
      <c r="ACO22" s="38"/>
      <c r="ACP22" s="38"/>
      <c r="ACQ22" s="38"/>
      <c r="ACR22" s="38"/>
      <c r="ACS22" s="38"/>
      <c r="ACT22" s="38"/>
      <c r="ACU22" s="38"/>
      <c r="ACV22" s="38"/>
      <c r="ACW22" s="38"/>
      <c r="ACX22" s="38"/>
      <c r="ACY22" s="38"/>
      <c r="ACZ22" s="38"/>
      <c r="ADA22" s="38"/>
      <c r="ADB22" s="38"/>
      <c r="ADC22" s="38"/>
      <c r="ADD22" s="38"/>
      <c r="ADE22" s="38"/>
      <c r="ADF22" s="38"/>
      <c r="ADG22" s="38"/>
      <c r="ADH22" s="38"/>
      <c r="ADI22" s="38"/>
      <c r="ADJ22" s="38"/>
      <c r="ADK22" s="38"/>
      <c r="ADL22" s="38"/>
      <c r="ADM22" s="38"/>
      <c r="ADN22" s="38"/>
      <c r="ADO22" s="38"/>
      <c r="ADP22" s="38"/>
      <c r="ADQ22" s="38"/>
      <c r="ADR22" s="38"/>
      <c r="ADS22" s="38"/>
      <c r="ADT22" s="38"/>
      <c r="ADU22" s="38"/>
      <c r="ADV22" s="38"/>
      <c r="ADW22" s="38"/>
      <c r="ADX22" s="38"/>
      <c r="ADY22" s="38"/>
      <c r="ADZ22" s="38"/>
      <c r="AEA22" s="38"/>
      <c r="AEB22" s="38"/>
      <c r="AEC22" s="38"/>
      <c r="AED22" s="38"/>
      <c r="AEE22" s="38"/>
      <c r="AEF22" s="38"/>
      <c r="AEG22" s="38"/>
      <c r="AEH22" s="38"/>
      <c r="AEI22" s="38"/>
      <c r="AEJ22" s="38"/>
      <c r="AEK22" s="38"/>
      <c r="AEL22" s="38"/>
      <c r="AEM22" s="38"/>
      <c r="AEN22" s="38"/>
      <c r="AEO22" s="38"/>
      <c r="AEP22" s="38"/>
      <c r="AEQ22" s="38"/>
      <c r="AER22" s="38"/>
      <c r="AES22" s="38"/>
      <c r="AET22" s="38"/>
      <c r="AEU22" s="38"/>
      <c r="AEV22" s="38"/>
      <c r="AEW22" s="38"/>
      <c r="AEX22" s="38"/>
      <c r="AEY22" s="38"/>
      <c r="AEZ22" s="38"/>
      <c r="AFA22" s="38"/>
      <c r="AFB22" s="38"/>
      <c r="AFC22" s="38"/>
      <c r="AFD22" s="38"/>
      <c r="AFE22" s="38"/>
      <c r="AFF22" s="38"/>
      <c r="AFG22" s="38"/>
      <c r="AFH22" s="38"/>
      <c r="AFI22" s="38"/>
      <c r="AFJ22" s="38"/>
      <c r="AFK22" s="38"/>
      <c r="AFL22" s="38"/>
      <c r="AFM22" s="38"/>
      <c r="AFN22" s="38"/>
      <c r="AFO22" s="38"/>
      <c r="AFP22" s="38"/>
      <c r="AFQ22" s="38"/>
      <c r="AFR22" s="38"/>
      <c r="AFS22" s="38"/>
      <c r="AFT22" s="38"/>
      <c r="AFU22" s="38"/>
      <c r="AFV22" s="38"/>
      <c r="AFW22" s="38"/>
      <c r="AFX22" s="38"/>
      <c r="AFY22" s="38"/>
      <c r="AFZ22" s="38"/>
      <c r="AGA22" s="38"/>
      <c r="AGB22" s="38"/>
      <c r="AGC22" s="38"/>
      <c r="AGD22" s="38"/>
      <c r="AGE22" s="38"/>
      <c r="AGF22" s="38"/>
      <c r="AGG22" s="38"/>
      <c r="AGH22" s="38"/>
      <c r="AGI22" s="38"/>
      <c r="AGJ22" s="38"/>
      <c r="AGK22" s="38"/>
      <c r="AGL22" s="38"/>
      <c r="AGM22" s="38"/>
      <c r="AGN22" s="38"/>
      <c r="AGO22" s="38"/>
      <c r="AGP22" s="38"/>
      <c r="AGQ22" s="38"/>
      <c r="AGR22" s="38"/>
      <c r="AGS22" s="38"/>
      <c r="AGT22" s="38"/>
      <c r="AGU22" s="38"/>
      <c r="AGV22" s="38"/>
      <c r="AGW22" s="38"/>
      <c r="AGX22" s="38"/>
      <c r="AGY22" s="38"/>
      <c r="AGZ22" s="38"/>
      <c r="AHA22" s="38"/>
      <c r="AHB22" s="38"/>
      <c r="AHC22" s="38"/>
      <c r="AHD22" s="38"/>
      <c r="AHE22" s="38"/>
      <c r="AHF22" s="38"/>
      <c r="AHG22" s="38"/>
      <c r="AHH22" s="38"/>
      <c r="AHI22" s="38"/>
      <c r="AHJ22" s="38"/>
      <c r="AHK22" s="38"/>
      <c r="AHL22" s="38"/>
      <c r="AHM22" s="38"/>
      <c r="AHN22" s="38"/>
      <c r="AHO22" s="38"/>
      <c r="AHP22" s="38"/>
      <c r="AHQ22" s="38"/>
      <c r="AHR22" s="38"/>
      <c r="AHS22" s="38"/>
      <c r="AHT22" s="38"/>
      <c r="AHU22" s="38"/>
      <c r="AHV22" s="38"/>
      <c r="AHW22" s="38"/>
      <c r="AHX22" s="38"/>
      <c r="AHY22" s="38"/>
      <c r="AHZ22" s="38"/>
      <c r="AIA22" s="38"/>
      <c r="AIB22" s="38"/>
      <c r="AIC22" s="38"/>
      <c r="AID22" s="38"/>
      <c r="AIE22" s="38"/>
      <c r="AIF22" s="38"/>
      <c r="AIG22" s="38"/>
      <c r="AIH22" s="38"/>
      <c r="AII22" s="38"/>
      <c r="AIJ22" s="38"/>
      <c r="AIK22" s="38"/>
      <c r="AIL22" s="38"/>
      <c r="AIM22" s="38"/>
      <c r="AIN22" s="38"/>
      <c r="AIO22" s="38"/>
      <c r="AIP22" s="38"/>
      <c r="AIQ22" s="38"/>
      <c r="AIR22" s="38"/>
      <c r="AIS22" s="38"/>
      <c r="AIT22" s="38"/>
      <c r="AIU22" s="38"/>
      <c r="AIV22" s="38"/>
      <c r="AIW22" s="38"/>
      <c r="AIX22" s="38"/>
      <c r="AIY22" s="38"/>
      <c r="AIZ22" s="38"/>
      <c r="AJA22" s="38"/>
      <c r="AJB22" s="38"/>
      <c r="AJC22" s="38"/>
      <c r="AJD22" s="38"/>
      <c r="AJE22" s="38"/>
      <c r="AJF22" s="38"/>
      <c r="AJG22" s="38"/>
      <c r="AJH22" s="38"/>
      <c r="AJI22" s="38"/>
      <c r="AJJ22" s="38"/>
      <c r="AJK22" s="38"/>
      <c r="AJL22" s="38"/>
      <c r="AJM22" s="38"/>
      <c r="AJN22" s="38"/>
      <c r="AJO22" s="38"/>
      <c r="AJP22" s="38"/>
      <c r="AJQ22" s="38"/>
      <c r="AJR22" s="38"/>
      <c r="AJS22" s="38"/>
      <c r="AJT22" s="38"/>
      <c r="AJU22" s="38"/>
      <c r="AJV22" s="38"/>
      <c r="AJW22" s="38"/>
      <c r="AJX22" s="38"/>
      <c r="AJY22" s="38"/>
      <c r="AJZ22" s="38"/>
      <c r="AKA22" s="38"/>
      <c r="AKB22" s="38"/>
      <c r="AKC22" s="38"/>
      <c r="AKD22" s="38"/>
      <c r="AKE22" s="38"/>
      <c r="AKF22" s="38"/>
      <c r="AKG22" s="38"/>
      <c r="AKH22" s="38"/>
      <c r="AKI22" s="38"/>
      <c r="AKJ22" s="38"/>
      <c r="AKK22" s="38"/>
      <c r="AKL22" s="38"/>
      <c r="AKM22" s="38"/>
      <c r="AKN22" s="38"/>
      <c r="AKO22" s="38"/>
      <c r="AKP22" s="38"/>
      <c r="AKQ22" s="38"/>
      <c r="AKR22" s="38"/>
      <c r="AKS22" s="38"/>
      <c r="AKT22" s="38"/>
      <c r="AKU22" s="38"/>
      <c r="AKV22" s="38"/>
      <c r="AKW22" s="38"/>
      <c r="AKX22" s="38"/>
      <c r="AKY22" s="38"/>
      <c r="AKZ22" s="38"/>
      <c r="ALA22" s="38"/>
      <c r="ALB22" s="38"/>
      <c r="ALC22" s="38"/>
      <c r="ALD22" s="38"/>
      <c r="ALE22" s="38"/>
      <c r="ALF22" s="38"/>
      <c r="ALG22" s="38"/>
      <c r="ALH22" s="38"/>
      <c r="ALI22" s="38"/>
      <c r="ALJ22" s="38"/>
      <c r="ALK22" s="38"/>
      <c r="ALL22" s="38"/>
      <c r="ALM22" s="38"/>
      <c r="ALN22" s="38"/>
      <c r="ALO22" s="38"/>
      <c r="ALP22" s="38"/>
      <c r="ALQ22" s="38"/>
      <c r="ALR22" s="38"/>
      <c r="ALS22" s="38"/>
      <c r="ALT22" s="38"/>
      <c r="ALU22" s="38"/>
      <c r="ALV22" s="38"/>
      <c r="ALW22" s="38"/>
      <c r="ALX22" s="38"/>
      <c r="ALY22" s="38"/>
      <c r="ALZ22" s="38"/>
      <c r="AMA22" s="38"/>
      <c r="AMB22" s="38"/>
      <c r="AMC22" s="38"/>
      <c r="AMD22" s="38"/>
      <c r="AME22" s="38"/>
      <c r="AMF22" s="38"/>
      <c r="AMG22" s="38"/>
      <c r="AMH22" s="38"/>
      <c r="AMI22" s="38"/>
      <c r="AMJ22" s="38"/>
      <c r="AMK22" s="38"/>
      <c r="AML22" s="38"/>
      <c r="AMM22" s="38"/>
      <c r="AMN22" s="38"/>
      <c r="AMO22" s="38"/>
      <c r="AMP22" s="38"/>
      <c r="AMQ22" s="38"/>
      <c r="AMR22" s="38"/>
      <c r="AMS22" s="38"/>
      <c r="AMT22" s="38"/>
      <c r="AMU22" s="38"/>
      <c r="AMV22" s="38"/>
      <c r="AMW22" s="38"/>
      <c r="AMX22" s="38"/>
      <c r="AMY22" s="38"/>
      <c r="AMZ22" s="38"/>
      <c r="ANA22" s="38"/>
      <c r="ANB22" s="38"/>
      <c r="ANC22" s="38"/>
      <c r="AND22" s="38"/>
      <c r="ANE22" s="38"/>
      <c r="ANF22" s="38"/>
      <c r="ANG22" s="38"/>
      <c r="ANH22" s="38"/>
      <c r="ANI22" s="38"/>
      <c r="ANJ22" s="38"/>
      <c r="ANK22" s="38"/>
      <c r="ANL22" s="38"/>
      <c r="ANM22" s="38"/>
      <c r="ANN22" s="38"/>
    </row>
    <row r="23" spans="1:1054" s="39" customFormat="1" ht="15.75" customHeight="1" outlineLevel="1">
      <c r="A23" s="274" t="s">
        <v>155</v>
      </c>
      <c r="B23" s="742"/>
      <c r="C23" s="742"/>
      <c r="D23" s="484"/>
      <c r="E23" s="313"/>
      <c r="F23" s="489"/>
      <c r="G23" s="328" t="str">
        <f t="shared" si="0"/>
        <v/>
      </c>
      <c r="H23" s="419"/>
      <c r="I23" s="264"/>
      <c r="J23" s="440" t="str">
        <f t="shared" si="2"/>
        <v/>
      </c>
      <c r="K23" s="134" t="str">
        <f t="shared" si="1"/>
        <v/>
      </c>
      <c r="L23" s="328" t="str">
        <f t="shared" ref="L23" si="15">IF(K23&lt;&gt;"",K23*$L$5,"")</f>
        <v/>
      </c>
      <c r="M23" s="102"/>
      <c r="N23" s="109"/>
      <c r="O23" s="106"/>
      <c r="P23" s="99">
        <f t="shared" si="3"/>
        <v>0</v>
      </c>
      <c r="Q23" s="102"/>
      <c r="R23" s="109"/>
      <c r="S23" s="106"/>
      <c r="T23" s="99">
        <f t="shared" si="4"/>
        <v>0</v>
      </c>
      <c r="U23" s="440">
        <f t="shared" si="5"/>
        <v>0</v>
      </c>
      <c r="V23" s="895"/>
      <c r="W23" s="109"/>
      <c r="X23"/>
      <c r="Y23"/>
      <c r="Z23"/>
      <c r="AA23"/>
      <c r="AB23"/>
      <c r="AC23"/>
      <c r="AD23"/>
      <c r="AE23"/>
      <c r="AF23"/>
      <c r="AG23"/>
      <c r="AH23"/>
      <c r="AI23"/>
      <c r="AJ23"/>
      <c r="AK23"/>
      <c r="AL23"/>
      <c r="AM23"/>
      <c r="AN23"/>
      <c r="AO23"/>
      <c r="AP23"/>
      <c r="AQ23" s="40"/>
      <c r="AR23" s="40"/>
      <c r="AS23" s="40"/>
      <c r="AT23" s="40"/>
      <c r="AU23" s="40"/>
      <c r="AV23" s="40"/>
      <c r="AW23" s="41"/>
      <c r="AX23" s="41"/>
      <c r="AY23" s="41"/>
      <c r="AZ23" s="41"/>
      <c r="BA23" s="41"/>
      <c r="BB23" s="41"/>
      <c r="BC23" s="41"/>
      <c r="BD23" s="41"/>
      <c r="BE23" s="41"/>
      <c r="BF23" s="41"/>
      <c r="BG23" s="41"/>
      <c r="BH23" s="41"/>
      <c r="BI23" s="41"/>
      <c r="BJ23" s="41"/>
      <c r="BK23" s="41"/>
      <c r="BL23" s="41"/>
      <c r="BM23" s="41"/>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c r="HU23" s="38"/>
      <c r="HV23" s="38"/>
      <c r="HW23" s="38"/>
      <c r="HX23" s="38"/>
      <c r="HY23" s="38"/>
      <c r="HZ23" s="38"/>
      <c r="IA23" s="38"/>
      <c r="IB23" s="38"/>
      <c r="IC23" s="38"/>
      <c r="ID23" s="38"/>
      <c r="IE23" s="38"/>
      <c r="IF23" s="38"/>
      <c r="IG23" s="38"/>
      <c r="IH23" s="38"/>
      <c r="II23" s="38"/>
      <c r="IJ23" s="38"/>
      <c r="IK23" s="38"/>
      <c r="IL23" s="38"/>
      <c r="IM23" s="38"/>
      <c r="IN23" s="38"/>
      <c r="IO23" s="38"/>
      <c r="IP23" s="38"/>
      <c r="IQ23" s="38"/>
      <c r="IR23" s="38"/>
      <c r="IS23" s="38"/>
      <c r="IT23" s="38"/>
      <c r="IU23" s="38"/>
      <c r="IV23" s="38"/>
      <c r="IW23" s="38"/>
      <c r="IX23" s="38"/>
      <c r="IY23" s="38"/>
      <c r="IZ23" s="38"/>
      <c r="JA23" s="38"/>
      <c r="JB23" s="38"/>
      <c r="JC23" s="38"/>
      <c r="JD23" s="38"/>
      <c r="JE23" s="38"/>
      <c r="JF23" s="38"/>
      <c r="JG23" s="38"/>
      <c r="JH23" s="38"/>
      <c r="JI23" s="38"/>
      <c r="JJ23" s="38"/>
      <c r="JK23" s="38"/>
      <c r="JL23" s="38"/>
      <c r="JM23" s="38"/>
      <c r="JN23" s="38"/>
      <c r="JO23" s="38"/>
      <c r="JP23" s="38"/>
      <c r="JQ23" s="38"/>
      <c r="JR23" s="38"/>
      <c r="JS23" s="38"/>
      <c r="JT23" s="38"/>
      <c r="JU23" s="38"/>
      <c r="JV23" s="38"/>
      <c r="JW23" s="38"/>
      <c r="JX23" s="38"/>
      <c r="JY23" s="38"/>
      <c r="JZ23" s="38"/>
      <c r="KA23" s="38"/>
      <c r="KB23" s="38"/>
      <c r="KC23" s="38"/>
      <c r="KD23" s="38"/>
      <c r="KE23" s="38"/>
      <c r="KF23" s="38"/>
      <c r="KG23" s="38"/>
      <c r="KH23" s="38"/>
      <c r="KI23" s="38"/>
      <c r="KJ23" s="38"/>
      <c r="KK23" s="38"/>
      <c r="KL23" s="38"/>
      <c r="KM23" s="38"/>
      <c r="KN23" s="38"/>
      <c r="KO23" s="38"/>
      <c r="KP23" s="38"/>
      <c r="KQ23" s="38"/>
      <c r="KR23" s="38"/>
      <c r="KS23" s="38"/>
      <c r="KT23" s="38"/>
      <c r="KU23" s="38"/>
      <c r="KV23" s="38"/>
      <c r="KW23" s="38"/>
      <c r="KX23" s="38"/>
      <c r="KY23" s="38"/>
      <c r="KZ23" s="38"/>
      <c r="LA23" s="38"/>
      <c r="LB23" s="38"/>
      <c r="LC23" s="38"/>
      <c r="LD23" s="38"/>
      <c r="LE23" s="38"/>
      <c r="LF23" s="38"/>
      <c r="LG23" s="38"/>
      <c r="LH23" s="38"/>
      <c r="LI23" s="38"/>
      <c r="LJ23" s="38"/>
      <c r="LK23" s="38"/>
      <c r="LL23" s="38"/>
      <c r="LM23" s="38"/>
      <c r="LN23" s="38"/>
      <c r="LO23" s="38"/>
      <c r="LP23" s="38"/>
      <c r="LQ23" s="38"/>
      <c r="LR23" s="38"/>
      <c r="LS23" s="38"/>
      <c r="LT23" s="38"/>
      <c r="LU23" s="38"/>
      <c r="LV23" s="38"/>
      <c r="LW23" s="38"/>
      <c r="LX23" s="38"/>
      <c r="LY23" s="38"/>
      <c r="LZ23" s="38"/>
      <c r="MA23" s="38"/>
      <c r="MB23" s="38"/>
      <c r="MC23" s="38"/>
      <c r="MD23" s="38"/>
      <c r="ME23" s="38"/>
      <c r="MF23" s="38"/>
      <c r="MG23" s="38"/>
      <c r="MH23" s="38"/>
      <c r="MI23" s="38"/>
      <c r="MJ23" s="38"/>
      <c r="MK23" s="38"/>
      <c r="ML23" s="38"/>
      <c r="MM23" s="38"/>
      <c r="MN23" s="38"/>
      <c r="MO23" s="38"/>
      <c r="MP23" s="38"/>
      <c r="MQ23" s="38"/>
      <c r="MR23" s="38"/>
      <c r="MS23" s="38"/>
      <c r="MT23" s="38"/>
      <c r="MU23" s="38"/>
      <c r="MV23" s="38"/>
      <c r="MW23" s="38"/>
      <c r="MX23" s="38"/>
      <c r="MY23" s="38"/>
      <c r="MZ23" s="38"/>
      <c r="NA23" s="38"/>
      <c r="NB23" s="38"/>
      <c r="NC23" s="38"/>
      <c r="ND23" s="38"/>
      <c r="NE23" s="38"/>
      <c r="NF23" s="38"/>
      <c r="NG23" s="38"/>
      <c r="NH23" s="38"/>
      <c r="NI23" s="38"/>
      <c r="NJ23" s="38"/>
      <c r="NK23" s="38"/>
      <c r="NL23" s="38"/>
      <c r="NM23" s="38"/>
      <c r="NN23" s="38"/>
      <c r="NO23" s="38"/>
      <c r="NP23" s="38"/>
      <c r="NQ23" s="38"/>
      <c r="NR23" s="38"/>
      <c r="NS23" s="38"/>
      <c r="NT23" s="38"/>
      <c r="NU23" s="38"/>
      <c r="NV23" s="38"/>
      <c r="NW23" s="38"/>
      <c r="NX23" s="38"/>
      <c r="NY23" s="38"/>
      <c r="NZ23" s="38"/>
      <c r="OA23" s="38"/>
      <c r="OB23" s="38"/>
      <c r="OC23" s="38"/>
      <c r="OD23" s="38"/>
      <c r="OE23" s="38"/>
      <c r="OF23" s="38"/>
      <c r="OG23" s="38"/>
      <c r="OH23" s="38"/>
      <c r="OI23" s="38"/>
      <c r="OJ23" s="38"/>
      <c r="OK23" s="38"/>
      <c r="OL23" s="38"/>
      <c r="OM23" s="38"/>
      <c r="ON23" s="38"/>
      <c r="OO23" s="38"/>
      <c r="OP23" s="38"/>
      <c r="OQ23" s="38"/>
      <c r="OR23" s="38"/>
      <c r="OS23" s="38"/>
      <c r="OT23" s="38"/>
      <c r="OU23" s="38"/>
      <c r="OV23" s="38"/>
      <c r="OW23" s="38"/>
      <c r="OX23" s="38"/>
      <c r="OY23" s="38"/>
      <c r="OZ23" s="38"/>
      <c r="PA23" s="38"/>
      <c r="PB23" s="38"/>
      <c r="PC23" s="38"/>
      <c r="PD23" s="38"/>
      <c r="PE23" s="38"/>
      <c r="PF23" s="38"/>
      <c r="PG23" s="38"/>
      <c r="PH23" s="38"/>
      <c r="PI23" s="38"/>
      <c r="PJ23" s="38"/>
      <c r="PK23" s="38"/>
      <c r="PL23" s="38"/>
      <c r="PM23" s="38"/>
      <c r="PN23" s="38"/>
      <c r="PO23" s="38"/>
      <c r="PP23" s="38"/>
      <c r="PQ23" s="38"/>
      <c r="PR23" s="38"/>
      <c r="PS23" s="38"/>
      <c r="PT23" s="38"/>
      <c r="PU23" s="38"/>
      <c r="PV23" s="38"/>
      <c r="PW23" s="38"/>
      <c r="PX23" s="38"/>
      <c r="PY23" s="38"/>
      <c r="PZ23" s="38"/>
      <c r="QA23" s="38"/>
      <c r="QB23" s="38"/>
      <c r="QC23" s="38"/>
      <c r="QD23" s="38"/>
      <c r="QE23" s="38"/>
      <c r="QF23" s="38"/>
      <c r="QG23" s="38"/>
      <c r="QH23" s="38"/>
      <c r="QI23" s="38"/>
      <c r="QJ23" s="38"/>
      <c r="QK23" s="38"/>
      <c r="QL23" s="38"/>
      <c r="QM23" s="38"/>
      <c r="QN23" s="38"/>
      <c r="QO23" s="38"/>
      <c r="QP23" s="38"/>
      <c r="QQ23" s="38"/>
      <c r="QR23" s="38"/>
      <c r="QS23" s="38"/>
      <c r="QT23" s="38"/>
      <c r="QU23" s="38"/>
      <c r="QV23" s="38"/>
      <c r="QW23" s="38"/>
      <c r="QX23" s="38"/>
      <c r="QY23" s="38"/>
      <c r="QZ23" s="38"/>
      <c r="RA23" s="38"/>
      <c r="RB23" s="38"/>
      <c r="RC23" s="38"/>
      <c r="RD23" s="38"/>
      <c r="RE23" s="38"/>
      <c r="RF23" s="38"/>
      <c r="RG23" s="38"/>
      <c r="RH23" s="38"/>
      <c r="RI23" s="38"/>
      <c r="RJ23" s="38"/>
      <c r="RK23" s="38"/>
      <c r="RL23" s="38"/>
      <c r="RM23" s="38"/>
      <c r="RN23" s="38"/>
      <c r="RO23" s="38"/>
      <c r="RP23" s="38"/>
      <c r="RQ23" s="38"/>
      <c r="RR23" s="38"/>
      <c r="RS23" s="38"/>
      <c r="RT23" s="38"/>
      <c r="RU23" s="38"/>
      <c r="RV23" s="38"/>
      <c r="RW23" s="38"/>
      <c r="RX23" s="38"/>
      <c r="RY23" s="38"/>
      <c r="RZ23" s="38"/>
      <c r="SA23" s="38"/>
      <c r="SB23" s="38"/>
      <c r="SC23" s="38"/>
      <c r="SD23" s="38"/>
      <c r="SE23" s="38"/>
      <c r="SF23" s="38"/>
      <c r="SG23" s="38"/>
      <c r="SH23" s="38"/>
      <c r="SI23" s="38"/>
      <c r="SJ23" s="38"/>
      <c r="SK23" s="38"/>
      <c r="SL23" s="38"/>
      <c r="SM23" s="38"/>
      <c r="SN23" s="38"/>
      <c r="SO23" s="38"/>
      <c r="SP23" s="38"/>
      <c r="SQ23" s="38"/>
      <c r="SR23" s="38"/>
      <c r="SS23" s="38"/>
      <c r="ST23" s="38"/>
      <c r="SU23" s="38"/>
      <c r="SV23" s="38"/>
      <c r="SW23" s="38"/>
      <c r="SX23" s="38"/>
      <c r="SY23" s="38"/>
      <c r="SZ23" s="38"/>
      <c r="TA23" s="38"/>
      <c r="TB23" s="38"/>
      <c r="TC23" s="38"/>
      <c r="TD23" s="38"/>
      <c r="TE23" s="38"/>
      <c r="TF23" s="38"/>
      <c r="TG23" s="38"/>
      <c r="TH23" s="38"/>
      <c r="TI23" s="38"/>
      <c r="TJ23" s="38"/>
      <c r="TK23" s="38"/>
      <c r="TL23" s="38"/>
      <c r="TM23" s="38"/>
      <c r="TN23" s="38"/>
      <c r="TO23" s="38"/>
      <c r="TP23" s="38"/>
      <c r="TQ23" s="38"/>
      <c r="TR23" s="38"/>
      <c r="TS23" s="38"/>
      <c r="TT23" s="38"/>
      <c r="TU23" s="38"/>
      <c r="TV23" s="38"/>
      <c r="TW23" s="38"/>
      <c r="TX23" s="38"/>
      <c r="TY23" s="38"/>
      <c r="TZ23" s="38"/>
      <c r="UA23" s="38"/>
      <c r="UB23" s="38"/>
      <c r="UC23" s="38"/>
      <c r="UD23" s="38"/>
      <c r="UE23" s="38"/>
      <c r="UF23" s="38"/>
      <c r="UG23" s="38"/>
      <c r="UH23" s="38"/>
      <c r="UI23" s="38"/>
      <c r="UJ23" s="38"/>
      <c r="UK23" s="38"/>
      <c r="UL23" s="38"/>
      <c r="UM23" s="38"/>
      <c r="UN23" s="38"/>
      <c r="UO23" s="38"/>
      <c r="UP23" s="38"/>
      <c r="UQ23" s="38"/>
      <c r="UR23" s="38"/>
      <c r="US23" s="38"/>
      <c r="UT23" s="38"/>
      <c r="UU23" s="38"/>
      <c r="UV23" s="38"/>
      <c r="UW23" s="38"/>
      <c r="UX23" s="38"/>
      <c r="UY23" s="38"/>
      <c r="UZ23" s="38"/>
      <c r="VA23" s="38"/>
      <c r="VB23" s="38"/>
      <c r="VC23" s="38"/>
      <c r="VD23" s="38"/>
      <c r="VE23" s="38"/>
      <c r="VF23" s="38"/>
      <c r="VG23" s="38"/>
      <c r="VH23" s="38"/>
      <c r="VI23" s="38"/>
      <c r="VJ23" s="38"/>
      <c r="VK23" s="38"/>
      <c r="VL23" s="38"/>
      <c r="VM23" s="38"/>
      <c r="VN23" s="38"/>
      <c r="VO23" s="38"/>
      <c r="VP23" s="38"/>
      <c r="VQ23" s="38"/>
      <c r="VR23" s="38"/>
      <c r="VS23" s="38"/>
      <c r="VT23" s="38"/>
      <c r="VU23" s="38"/>
      <c r="VV23" s="38"/>
      <c r="VW23" s="38"/>
      <c r="VX23" s="38"/>
      <c r="VY23" s="38"/>
      <c r="VZ23" s="38"/>
      <c r="WA23" s="38"/>
      <c r="WB23" s="38"/>
      <c r="WC23" s="38"/>
      <c r="WD23" s="38"/>
      <c r="WE23" s="38"/>
      <c r="WF23" s="38"/>
      <c r="WG23" s="38"/>
      <c r="WH23" s="38"/>
      <c r="WI23" s="38"/>
      <c r="WJ23" s="38"/>
      <c r="WK23" s="38"/>
      <c r="WL23" s="38"/>
      <c r="WM23" s="38"/>
      <c r="WN23" s="38"/>
      <c r="WO23" s="38"/>
      <c r="WP23" s="38"/>
      <c r="WQ23" s="38"/>
      <c r="WR23" s="38"/>
      <c r="WS23" s="38"/>
      <c r="WT23" s="38"/>
      <c r="WU23" s="38"/>
      <c r="WV23" s="38"/>
      <c r="WW23" s="38"/>
      <c r="WX23" s="38"/>
      <c r="WY23" s="38"/>
      <c r="WZ23" s="38"/>
      <c r="XA23" s="38"/>
      <c r="XB23" s="38"/>
      <c r="XC23" s="38"/>
      <c r="XD23" s="38"/>
      <c r="XE23" s="38"/>
      <c r="XF23" s="38"/>
      <c r="XG23" s="38"/>
      <c r="XH23" s="38"/>
      <c r="XI23" s="38"/>
      <c r="XJ23" s="38"/>
      <c r="XK23" s="38"/>
      <c r="XL23" s="38"/>
      <c r="XM23" s="38"/>
      <c r="XN23" s="38"/>
      <c r="XO23" s="38"/>
      <c r="XP23" s="38"/>
      <c r="XQ23" s="38"/>
      <c r="XR23" s="38"/>
      <c r="XS23" s="38"/>
      <c r="XT23" s="38"/>
      <c r="XU23" s="38"/>
      <c r="XV23" s="38"/>
      <c r="XW23" s="38"/>
      <c r="XX23" s="38"/>
      <c r="XY23" s="38"/>
      <c r="XZ23" s="38"/>
      <c r="YA23" s="38"/>
      <c r="YB23" s="38"/>
      <c r="YC23" s="38"/>
      <c r="YD23" s="38"/>
      <c r="YE23" s="38"/>
      <c r="YF23" s="38"/>
      <c r="YG23" s="38"/>
      <c r="YH23" s="38"/>
      <c r="YI23" s="38"/>
      <c r="YJ23" s="38"/>
      <c r="YK23" s="38"/>
      <c r="YL23" s="38"/>
      <c r="YM23" s="38"/>
      <c r="YN23" s="38"/>
      <c r="YO23" s="38"/>
      <c r="YP23" s="38"/>
      <c r="YQ23" s="38"/>
      <c r="YR23" s="38"/>
      <c r="YS23" s="38"/>
      <c r="YT23" s="38"/>
      <c r="YU23" s="38"/>
      <c r="YV23" s="38"/>
      <c r="YW23" s="38"/>
      <c r="YX23" s="38"/>
      <c r="YY23" s="38"/>
      <c r="YZ23" s="38"/>
      <c r="ZA23" s="38"/>
      <c r="ZB23" s="38"/>
      <c r="ZC23" s="38"/>
      <c r="ZD23" s="38"/>
      <c r="ZE23" s="38"/>
      <c r="ZF23" s="38"/>
      <c r="ZG23" s="38"/>
      <c r="ZH23" s="38"/>
      <c r="ZI23" s="38"/>
      <c r="ZJ23" s="38"/>
      <c r="ZK23" s="38"/>
      <c r="ZL23" s="38"/>
      <c r="ZM23" s="38"/>
      <c r="ZN23" s="38"/>
      <c r="ZO23" s="38"/>
      <c r="ZP23" s="38"/>
      <c r="ZQ23" s="38"/>
      <c r="ZR23" s="38"/>
      <c r="ZS23" s="38"/>
      <c r="ZT23" s="38"/>
      <c r="ZU23" s="38"/>
      <c r="ZV23" s="38"/>
      <c r="ZW23" s="38"/>
      <c r="ZX23" s="38"/>
      <c r="ZY23" s="38"/>
      <c r="ZZ23" s="38"/>
      <c r="AAA23" s="38"/>
      <c r="AAB23" s="38"/>
      <c r="AAC23" s="38"/>
      <c r="AAD23" s="38"/>
      <c r="AAE23" s="38"/>
      <c r="AAF23" s="38"/>
      <c r="AAG23" s="38"/>
      <c r="AAH23" s="38"/>
      <c r="AAI23" s="38"/>
      <c r="AAJ23" s="38"/>
      <c r="AAK23" s="38"/>
      <c r="AAL23" s="38"/>
      <c r="AAM23" s="38"/>
      <c r="AAN23" s="38"/>
      <c r="AAO23" s="38"/>
      <c r="AAP23" s="38"/>
      <c r="AAQ23" s="38"/>
      <c r="AAR23" s="38"/>
      <c r="AAS23" s="38"/>
      <c r="AAT23" s="38"/>
      <c r="AAU23" s="38"/>
      <c r="AAV23" s="38"/>
      <c r="AAW23" s="38"/>
      <c r="AAX23" s="38"/>
      <c r="AAY23" s="38"/>
      <c r="AAZ23" s="38"/>
      <c r="ABA23" s="38"/>
      <c r="ABB23" s="38"/>
      <c r="ABC23" s="38"/>
      <c r="ABD23" s="38"/>
      <c r="ABE23" s="38"/>
      <c r="ABF23" s="38"/>
      <c r="ABG23" s="38"/>
      <c r="ABH23" s="38"/>
      <c r="ABI23" s="38"/>
      <c r="ABJ23" s="38"/>
      <c r="ABK23" s="38"/>
      <c r="ABL23" s="38"/>
      <c r="ABM23" s="38"/>
      <c r="ABN23" s="38"/>
      <c r="ABO23" s="38"/>
      <c r="ABP23" s="38"/>
      <c r="ABQ23" s="38"/>
      <c r="ABR23" s="38"/>
      <c r="ABS23" s="38"/>
      <c r="ABT23" s="38"/>
      <c r="ABU23" s="38"/>
      <c r="ABV23" s="38"/>
      <c r="ABW23" s="38"/>
      <c r="ABX23" s="38"/>
      <c r="ABY23" s="38"/>
      <c r="ABZ23" s="38"/>
      <c r="ACA23" s="38"/>
      <c r="ACB23" s="38"/>
      <c r="ACC23" s="38"/>
      <c r="ACD23" s="38"/>
      <c r="ACE23" s="38"/>
      <c r="ACF23" s="38"/>
      <c r="ACG23" s="38"/>
      <c r="ACH23" s="38"/>
      <c r="ACI23" s="38"/>
      <c r="ACJ23" s="38"/>
      <c r="ACK23" s="38"/>
      <c r="ACL23" s="38"/>
      <c r="ACM23" s="38"/>
      <c r="ACN23" s="38"/>
      <c r="ACO23" s="38"/>
      <c r="ACP23" s="38"/>
      <c r="ACQ23" s="38"/>
      <c r="ACR23" s="38"/>
      <c r="ACS23" s="38"/>
      <c r="ACT23" s="38"/>
      <c r="ACU23" s="38"/>
      <c r="ACV23" s="38"/>
      <c r="ACW23" s="38"/>
      <c r="ACX23" s="38"/>
      <c r="ACY23" s="38"/>
      <c r="ACZ23" s="38"/>
      <c r="ADA23" s="38"/>
      <c r="ADB23" s="38"/>
      <c r="ADC23" s="38"/>
      <c r="ADD23" s="38"/>
      <c r="ADE23" s="38"/>
      <c r="ADF23" s="38"/>
      <c r="ADG23" s="38"/>
      <c r="ADH23" s="38"/>
      <c r="ADI23" s="38"/>
      <c r="ADJ23" s="38"/>
      <c r="ADK23" s="38"/>
      <c r="ADL23" s="38"/>
      <c r="ADM23" s="38"/>
      <c r="ADN23" s="38"/>
      <c r="ADO23" s="38"/>
      <c r="ADP23" s="38"/>
      <c r="ADQ23" s="38"/>
      <c r="ADR23" s="38"/>
      <c r="ADS23" s="38"/>
      <c r="ADT23" s="38"/>
      <c r="ADU23" s="38"/>
      <c r="ADV23" s="38"/>
      <c r="ADW23" s="38"/>
      <c r="ADX23" s="38"/>
      <c r="ADY23" s="38"/>
      <c r="ADZ23" s="38"/>
      <c r="AEA23" s="38"/>
      <c r="AEB23" s="38"/>
      <c r="AEC23" s="38"/>
      <c r="AED23" s="38"/>
      <c r="AEE23" s="38"/>
      <c r="AEF23" s="38"/>
      <c r="AEG23" s="38"/>
      <c r="AEH23" s="38"/>
      <c r="AEI23" s="38"/>
      <c r="AEJ23" s="38"/>
      <c r="AEK23" s="38"/>
      <c r="AEL23" s="38"/>
      <c r="AEM23" s="38"/>
      <c r="AEN23" s="38"/>
      <c r="AEO23" s="38"/>
      <c r="AEP23" s="38"/>
      <c r="AEQ23" s="38"/>
      <c r="AER23" s="38"/>
      <c r="AES23" s="38"/>
      <c r="AET23" s="38"/>
      <c r="AEU23" s="38"/>
      <c r="AEV23" s="38"/>
      <c r="AEW23" s="38"/>
      <c r="AEX23" s="38"/>
      <c r="AEY23" s="38"/>
      <c r="AEZ23" s="38"/>
      <c r="AFA23" s="38"/>
      <c r="AFB23" s="38"/>
      <c r="AFC23" s="38"/>
      <c r="AFD23" s="38"/>
      <c r="AFE23" s="38"/>
      <c r="AFF23" s="38"/>
      <c r="AFG23" s="38"/>
      <c r="AFH23" s="38"/>
      <c r="AFI23" s="38"/>
      <c r="AFJ23" s="38"/>
      <c r="AFK23" s="38"/>
      <c r="AFL23" s="38"/>
      <c r="AFM23" s="38"/>
      <c r="AFN23" s="38"/>
      <c r="AFO23" s="38"/>
      <c r="AFP23" s="38"/>
      <c r="AFQ23" s="38"/>
      <c r="AFR23" s="38"/>
      <c r="AFS23" s="38"/>
      <c r="AFT23" s="38"/>
      <c r="AFU23" s="38"/>
      <c r="AFV23" s="38"/>
      <c r="AFW23" s="38"/>
      <c r="AFX23" s="38"/>
      <c r="AFY23" s="38"/>
      <c r="AFZ23" s="38"/>
      <c r="AGA23" s="38"/>
      <c r="AGB23" s="38"/>
      <c r="AGC23" s="38"/>
      <c r="AGD23" s="38"/>
      <c r="AGE23" s="38"/>
      <c r="AGF23" s="38"/>
      <c r="AGG23" s="38"/>
      <c r="AGH23" s="38"/>
      <c r="AGI23" s="38"/>
      <c r="AGJ23" s="38"/>
      <c r="AGK23" s="38"/>
      <c r="AGL23" s="38"/>
      <c r="AGM23" s="38"/>
      <c r="AGN23" s="38"/>
      <c r="AGO23" s="38"/>
      <c r="AGP23" s="38"/>
      <c r="AGQ23" s="38"/>
      <c r="AGR23" s="38"/>
      <c r="AGS23" s="38"/>
      <c r="AGT23" s="38"/>
      <c r="AGU23" s="38"/>
      <c r="AGV23" s="38"/>
      <c r="AGW23" s="38"/>
      <c r="AGX23" s="38"/>
      <c r="AGY23" s="38"/>
      <c r="AGZ23" s="38"/>
      <c r="AHA23" s="38"/>
      <c r="AHB23" s="38"/>
      <c r="AHC23" s="38"/>
      <c r="AHD23" s="38"/>
      <c r="AHE23" s="38"/>
      <c r="AHF23" s="38"/>
      <c r="AHG23" s="38"/>
      <c r="AHH23" s="38"/>
      <c r="AHI23" s="38"/>
      <c r="AHJ23" s="38"/>
      <c r="AHK23" s="38"/>
      <c r="AHL23" s="38"/>
      <c r="AHM23" s="38"/>
      <c r="AHN23" s="38"/>
      <c r="AHO23" s="38"/>
      <c r="AHP23" s="38"/>
      <c r="AHQ23" s="38"/>
      <c r="AHR23" s="38"/>
      <c r="AHS23" s="38"/>
      <c r="AHT23" s="38"/>
      <c r="AHU23" s="38"/>
      <c r="AHV23" s="38"/>
      <c r="AHW23" s="38"/>
      <c r="AHX23" s="38"/>
      <c r="AHY23" s="38"/>
      <c r="AHZ23" s="38"/>
      <c r="AIA23" s="38"/>
      <c r="AIB23" s="38"/>
      <c r="AIC23" s="38"/>
      <c r="AID23" s="38"/>
      <c r="AIE23" s="38"/>
      <c r="AIF23" s="38"/>
      <c r="AIG23" s="38"/>
      <c r="AIH23" s="38"/>
      <c r="AII23" s="38"/>
      <c r="AIJ23" s="38"/>
      <c r="AIK23" s="38"/>
      <c r="AIL23" s="38"/>
      <c r="AIM23" s="38"/>
      <c r="AIN23" s="38"/>
      <c r="AIO23" s="38"/>
      <c r="AIP23" s="38"/>
      <c r="AIQ23" s="38"/>
      <c r="AIR23" s="38"/>
      <c r="AIS23" s="38"/>
      <c r="AIT23" s="38"/>
      <c r="AIU23" s="38"/>
      <c r="AIV23" s="38"/>
      <c r="AIW23" s="38"/>
      <c r="AIX23" s="38"/>
      <c r="AIY23" s="38"/>
      <c r="AIZ23" s="38"/>
      <c r="AJA23" s="38"/>
      <c r="AJB23" s="38"/>
      <c r="AJC23" s="38"/>
      <c r="AJD23" s="38"/>
      <c r="AJE23" s="38"/>
      <c r="AJF23" s="38"/>
      <c r="AJG23" s="38"/>
      <c r="AJH23" s="38"/>
      <c r="AJI23" s="38"/>
      <c r="AJJ23" s="38"/>
      <c r="AJK23" s="38"/>
      <c r="AJL23" s="38"/>
      <c r="AJM23" s="38"/>
      <c r="AJN23" s="38"/>
      <c r="AJO23" s="38"/>
      <c r="AJP23" s="38"/>
      <c r="AJQ23" s="38"/>
      <c r="AJR23" s="38"/>
      <c r="AJS23" s="38"/>
      <c r="AJT23" s="38"/>
      <c r="AJU23" s="38"/>
      <c r="AJV23" s="38"/>
      <c r="AJW23" s="38"/>
      <c r="AJX23" s="38"/>
      <c r="AJY23" s="38"/>
      <c r="AJZ23" s="38"/>
      <c r="AKA23" s="38"/>
      <c r="AKB23" s="38"/>
      <c r="AKC23" s="38"/>
      <c r="AKD23" s="38"/>
      <c r="AKE23" s="38"/>
      <c r="AKF23" s="38"/>
      <c r="AKG23" s="38"/>
      <c r="AKH23" s="38"/>
      <c r="AKI23" s="38"/>
      <c r="AKJ23" s="38"/>
      <c r="AKK23" s="38"/>
      <c r="AKL23" s="38"/>
      <c r="AKM23" s="38"/>
      <c r="AKN23" s="38"/>
      <c r="AKO23" s="38"/>
      <c r="AKP23" s="38"/>
      <c r="AKQ23" s="38"/>
      <c r="AKR23" s="38"/>
      <c r="AKS23" s="38"/>
      <c r="AKT23" s="38"/>
      <c r="AKU23" s="38"/>
      <c r="AKV23" s="38"/>
      <c r="AKW23" s="38"/>
      <c r="AKX23" s="38"/>
      <c r="AKY23" s="38"/>
      <c r="AKZ23" s="38"/>
      <c r="ALA23" s="38"/>
      <c r="ALB23" s="38"/>
      <c r="ALC23" s="38"/>
      <c r="ALD23" s="38"/>
      <c r="ALE23" s="38"/>
      <c r="ALF23" s="38"/>
      <c r="ALG23" s="38"/>
      <c r="ALH23" s="38"/>
      <c r="ALI23" s="38"/>
      <c r="ALJ23" s="38"/>
      <c r="ALK23" s="38"/>
      <c r="ALL23" s="38"/>
      <c r="ALM23" s="38"/>
      <c r="ALN23" s="38"/>
      <c r="ALO23" s="38"/>
      <c r="ALP23" s="38"/>
      <c r="ALQ23" s="38"/>
      <c r="ALR23" s="38"/>
      <c r="ALS23" s="38"/>
      <c r="ALT23" s="38"/>
      <c r="ALU23" s="38"/>
      <c r="ALV23" s="38"/>
      <c r="ALW23" s="38"/>
      <c r="ALX23" s="38"/>
      <c r="ALY23" s="38"/>
      <c r="ALZ23" s="38"/>
      <c r="AMA23" s="38"/>
      <c r="AMB23" s="38"/>
      <c r="AMC23" s="38"/>
      <c r="AMD23" s="38"/>
      <c r="AME23" s="38"/>
      <c r="AMF23" s="38"/>
      <c r="AMG23" s="38"/>
      <c r="AMH23" s="38"/>
      <c r="AMI23" s="38"/>
      <c r="AMJ23" s="38"/>
      <c r="AMK23" s="38"/>
      <c r="AML23" s="38"/>
      <c r="AMM23" s="38"/>
      <c r="AMN23" s="38"/>
      <c r="AMO23" s="38"/>
      <c r="AMP23" s="38"/>
      <c r="AMQ23" s="38"/>
      <c r="AMR23" s="38"/>
      <c r="AMS23" s="38"/>
      <c r="AMT23" s="38"/>
      <c r="AMU23" s="38"/>
      <c r="AMV23" s="38"/>
      <c r="AMW23" s="38"/>
      <c r="AMX23" s="38"/>
      <c r="AMY23" s="38"/>
      <c r="AMZ23" s="38"/>
      <c r="ANA23" s="38"/>
      <c r="ANB23" s="38"/>
      <c r="ANC23" s="38"/>
      <c r="AND23" s="38"/>
      <c r="ANE23" s="38"/>
      <c r="ANF23" s="38"/>
      <c r="ANG23" s="38"/>
      <c r="ANH23" s="38"/>
      <c r="ANI23" s="38"/>
      <c r="ANJ23" s="38"/>
      <c r="ANK23" s="38"/>
      <c r="ANL23" s="38"/>
      <c r="ANM23" s="38"/>
      <c r="ANN23" s="38"/>
    </row>
    <row r="24" spans="1:1054" s="445" customFormat="1" ht="15.75" customHeight="1" outlineLevel="1">
      <c r="A24" s="274" t="s">
        <v>156</v>
      </c>
      <c r="B24" s="742"/>
      <c r="C24" s="742"/>
      <c r="D24" s="484"/>
      <c r="E24" s="313"/>
      <c r="F24" s="489"/>
      <c r="G24" s="328" t="str">
        <f t="shared" si="0"/>
        <v/>
      </c>
      <c r="H24" s="419"/>
      <c r="I24" s="262"/>
      <c r="J24" s="440" t="str">
        <f t="shared" si="2"/>
        <v/>
      </c>
      <c r="K24" s="134" t="str">
        <f t="shared" si="1"/>
        <v/>
      </c>
      <c r="L24" s="328" t="str">
        <f t="shared" ref="L24" si="16">IF(K24&lt;&gt;"",K24*$L$6,"")</f>
        <v/>
      </c>
      <c r="M24" s="102"/>
      <c r="N24" s="441"/>
      <c r="O24" s="442"/>
      <c r="P24" s="443">
        <f t="shared" si="3"/>
        <v>0</v>
      </c>
      <c r="Q24" s="102"/>
      <c r="R24" s="441"/>
      <c r="S24" s="442"/>
      <c r="T24" s="443">
        <f t="shared" si="4"/>
        <v>0</v>
      </c>
      <c r="U24" s="495">
        <f t="shared" si="5"/>
        <v>0</v>
      </c>
      <c r="V24" s="895"/>
      <c r="W24" s="441"/>
      <c r="X24"/>
      <c r="Y24"/>
      <c r="Z24"/>
      <c r="AA24"/>
      <c r="AB24"/>
      <c r="AC24"/>
      <c r="AD24"/>
      <c r="AE24"/>
      <c r="AF24"/>
      <c r="AG24"/>
      <c r="AH24"/>
      <c r="AI24"/>
      <c r="AJ24"/>
      <c r="AK24"/>
      <c r="AL24"/>
      <c r="AM24"/>
      <c r="AN24"/>
      <c r="AO24"/>
      <c r="AP24"/>
      <c r="AQ24" s="446"/>
      <c r="AR24" s="446"/>
      <c r="AS24" s="446"/>
      <c r="AT24" s="446"/>
      <c r="AU24" s="446"/>
      <c r="AV24" s="446"/>
      <c r="AW24" s="447"/>
      <c r="AX24" s="447"/>
      <c r="AY24" s="447"/>
      <c r="AZ24" s="447"/>
      <c r="BA24" s="447"/>
      <c r="BB24" s="447"/>
      <c r="BC24" s="447"/>
      <c r="BD24" s="447"/>
      <c r="BE24" s="447"/>
      <c r="BF24" s="447"/>
      <c r="BG24" s="447"/>
      <c r="BH24" s="447"/>
      <c r="BI24" s="447"/>
      <c r="BJ24" s="447"/>
      <c r="BK24" s="447"/>
      <c r="BL24" s="447"/>
      <c r="BM24" s="447"/>
    </row>
    <row r="25" spans="1:1054" s="39" customFormat="1" ht="15.75" customHeight="1" outlineLevel="1">
      <c r="A25" s="426" t="s">
        <v>154</v>
      </c>
      <c r="B25" s="742"/>
      <c r="C25" s="742"/>
      <c r="D25" s="485"/>
      <c r="E25" s="430"/>
      <c r="F25" s="488"/>
      <c r="G25" s="432" t="str">
        <f t="shared" si="0"/>
        <v/>
      </c>
      <c r="H25" s="434"/>
      <c r="I25" s="435"/>
      <c r="J25" s="440" t="str">
        <f t="shared" si="2"/>
        <v/>
      </c>
      <c r="K25" s="286" t="str">
        <f t="shared" si="1"/>
        <v/>
      </c>
      <c r="L25" s="432" t="str">
        <f t="shared" ref="L25" si="17">IF(K25&lt;&gt;"",K25*$L$7,"")</f>
        <v/>
      </c>
      <c r="M25" s="436"/>
      <c r="N25" s="437"/>
      <c r="O25" s="438"/>
      <c r="P25" s="439">
        <f t="shared" si="3"/>
        <v>0</v>
      </c>
      <c r="Q25" s="436"/>
      <c r="R25" s="437"/>
      <c r="S25" s="438"/>
      <c r="T25" s="439">
        <f t="shared" si="4"/>
        <v>0</v>
      </c>
      <c r="U25" s="496">
        <f t="shared" si="5"/>
        <v>0</v>
      </c>
      <c r="V25" s="895"/>
      <c r="W25" s="437"/>
      <c r="X25"/>
      <c r="Y25"/>
      <c r="Z25"/>
      <c r="AA25"/>
      <c r="AB25"/>
      <c r="AC25"/>
      <c r="AD25"/>
      <c r="AE25"/>
      <c r="AF25"/>
      <c r="AG25"/>
      <c r="AH25"/>
      <c r="AI25"/>
      <c r="AJ25"/>
      <c r="AK25"/>
      <c r="AL25"/>
      <c r="AM25"/>
      <c r="AN25"/>
      <c r="AO25"/>
      <c r="AP25"/>
      <c r="AQ25" s="40"/>
      <c r="AR25" s="40"/>
      <c r="AS25" s="40"/>
      <c r="AT25" s="40"/>
      <c r="AU25" s="40"/>
      <c r="AV25" s="40"/>
      <c r="AW25" s="41"/>
      <c r="AX25" s="41"/>
      <c r="AY25" s="41"/>
      <c r="AZ25" s="41"/>
      <c r="BA25" s="41"/>
      <c r="BB25" s="41"/>
      <c r="BC25" s="41"/>
      <c r="BD25" s="41"/>
      <c r="BE25" s="41"/>
      <c r="BF25" s="41"/>
      <c r="BG25" s="41"/>
      <c r="BH25" s="41"/>
      <c r="BI25" s="41"/>
      <c r="BJ25" s="41"/>
      <c r="BK25" s="41"/>
      <c r="BL25" s="41"/>
      <c r="BM25" s="41"/>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c r="IR25" s="38"/>
      <c r="IS25" s="38"/>
      <c r="IT25" s="38"/>
      <c r="IU25" s="38"/>
      <c r="IV25" s="38"/>
      <c r="IW25" s="38"/>
      <c r="IX25" s="38"/>
      <c r="IY25" s="38"/>
      <c r="IZ25" s="38"/>
      <c r="JA25" s="38"/>
      <c r="JB25" s="38"/>
      <c r="JC25" s="38"/>
      <c r="JD25" s="38"/>
      <c r="JE25" s="38"/>
      <c r="JF25" s="38"/>
      <c r="JG25" s="38"/>
      <c r="JH25" s="38"/>
      <c r="JI25" s="38"/>
      <c r="JJ25" s="38"/>
      <c r="JK25" s="38"/>
      <c r="JL25" s="38"/>
      <c r="JM25" s="38"/>
      <c r="JN25" s="38"/>
      <c r="JO25" s="38"/>
      <c r="JP25" s="38"/>
      <c r="JQ25" s="38"/>
      <c r="JR25" s="38"/>
      <c r="JS25" s="38"/>
      <c r="JT25" s="38"/>
      <c r="JU25" s="38"/>
      <c r="JV25" s="38"/>
      <c r="JW25" s="38"/>
      <c r="JX25" s="38"/>
      <c r="JY25" s="38"/>
      <c r="JZ25" s="38"/>
      <c r="KA25" s="38"/>
      <c r="KB25" s="38"/>
      <c r="KC25" s="38"/>
      <c r="KD25" s="38"/>
      <c r="KE25" s="38"/>
      <c r="KF25" s="38"/>
      <c r="KG25" s="38"/>
      <c r="KH25" s="38"/>
      <c r="KI25" s="38"/>
      <c r="KJ25" s="38"/>
      <c r="KK25" s="38"/>
      <c r="KL25" s="38"/>
      <c r="KM25" s="38"/>
      <c r="KN25" s="38"/>
      <c r="KO25" s="38"/>
      <c r="KP25" s="38"/>
      <c r="KQ25" s="38"/>
      <c r="KR25" s="38"/>
      <c r="KS25" s="38"/>
      <c r="KT25" s="38"/>
      <c r="KU25" s="38"/>
      <c r="KV25" s="38"/>
      <c r="KW25" s="38"/>
      <c r="KX25" s="38"/>
      <c r="KY25" s="38"/>
      <c r="KZ25" s="38"/>
      <c r="LA25" s="38"/>
      <c r="LB25" s="38"/>
      <c r="LC25" s="38"/>
      <c r="LD25" s="38"/>
      <c r="LE25" s="38"/>
      <c r="LF25" s="38"/>
      <c r="LG25" s="38"/>
      <c r="LH25" s="38"/>
      <c r="LI25" s="38"/>
      <c r="LJ25" s="38"/>
      <c r="LK25" s="38"/>
      <c r="LL25" s="38"/>
      <c r="LM25" s="38"/>
      <c r="LN25" s="38"/>
      <c r="LO25" s="38"/>
      <c r="LP25" s="38"/>
      <c r="LQ25" s="38"/>
      <c r="LR25" s="38"/>
      <c r="LS25" s="38"/>
      <c r="LT25" s="38"/>
      <c r="LU25" s="38"/>
      <c r="LV25" s="38"/>
      <c r="LW25" s="38"/>
      <c r="LX25" s="38"/>
      <c r="LY25" s="38"/>
      <c r="LZ25" s="38"/>
      <c r="MA25" s="38"/>
      <c r="MB25" s="38"/>
      <c r="MC25" s="38"/>
      <c r="MD25" s="38"/>
      <c r="ME25" s="38"/>
      <c r="MF25" s="38"/>
      <c r="MG25" s="38"/>
      <c r="MH25" s="38"/>
      <c r="MI25" s="38"/>
      <c r="MJ25" s="38"/>
      <c r="MK25" s="38"/>
      <c r="ML25" s="38"/>
      <c r="MM25" s="38"/>
      <c r="MN25" s="38"/>
      <c r="MO25" s="38"/>
      <c r="MP25" s="38"/>
      <c r="MQ25" s="38"/>
      <c r="MR25" s="38"/>
      <c r="MS25" s="38"/>
      <c r="MT25" s="38"/>
      <c r="MU25" s="38"/>
      <c r="MV25" s="38"/>
      <c r="MW25" s="38"/>
      <c r="MX25" s="38"/>
      <c r="MY25" s="38"/>
      <c r="MZ25" s="38"/>
      <c r="NA25" s="38"/>
      <c r="NB25" s="38"/>
      <c r="NC25" s="38"/>
      <c r="ND25" s="38"/>
      <c r="NE25" s="38"/>
      <c r="NF25" s="38"/>
      <c r="NG25" s="38"/>
      <c r="NH25" s="38"/>
      <c r="NI25" s="38"/>
      <c r="NJ25" s="38"/>
      <c r="NK25" s="38"/>
      <c r="NL25" s="38"/>
      <c r="NM25" s="38"/>
      <c r="NN25" s="38"/>
      <c r="NO25" s="38"/>
      <c r="NP25" s="38"/>
      <c r="NQ25" s="38"/>
      <c r="NR25" s="38"/>
      <c r="NS25" s="38"/>
      <c r="NT25" s="38"/>
      <c r="NU25" s="38"/>
      <c r="NV25" s="38"/>
      <c r="NW25" s="38"/>
      <c r="NX25" s="38"/>
      <c r="NY25" s="38"/>
      <c r="NZ25" s="38"/>
      <c r="OA25" s="38"/>
      <c r="OB25" s="38"/>
      <c r="OC25" s="38"/>
      <c r="OD25" s="38"/>
      <c r="OE25" s="38"/>
      <c r="OF25" s="38"/>
      <c r="OG25" s="38"/>
      <c r="OH25" s="38"/>
      <c r="OI25" s="38"/>
      <c r="OJ25" s="38"/>
      <c r="OK25" s="38"/>
      <c r="OL25" s="38"/>
      <c r="OM25" s="38"/>
      <c r="ON25" s="38"/>
      <c r="OO25" s="38"/>
      <c r="OP25" s="38"/>
      <c r="OQ25" s="38"/>
      <c r="OR25" s="38"/>
      <c r="OS25" s="38"/>
      <c r="OT25" s="38"/>
      <c r="OU25" s="38"/>
      <c r="OV25" s="38"/>
      <c r="OW25" s="38"/>
      <c r="OX25" s="38"/>
      <c r="OY25" s="38"/>
      <c r="OZ25" s="38"/>
      <c r="PA25" s="38"/>
      <c r="PB25" s="38"/>
      <c r="PC25" s="38"/>
      <c r="PD25" s="38"/>
      <c r="PE25" s="38"/>
      <c r="PF25" s="38"/>
      <c r="PG25" s="38"/>
      <c r="PH25" s="38"/>
      <c r="PI25" s="38"/>
      <c r="PJ25" s="38"/>
      <c r="PK25" s="38"/>
      <c r="PL25" s="38"/>
      <c r="PM25" s="38"/>
      <c r="PN25" s="38"/>
      <c r="PO25" s="38"/>
      <c r="PP25" s="38"/>
      <c r="PQ25" s="38"/>
      <c r="PR25" s="38"/>
      <c r="PS25" s="38"/>
      <c r="PT25" s="38"/>
      <c r="PU25" s="38"/>
      <c r="PV25" s="38"/>
      <c r="PW25" s="38"/>
      <c r="PX25" s="38"/>
      <c r="PY25" s="38"/>
      <c r="PZ25" s="38"/>
      <c r="QA25" s="38"/>
      <c r="QB25" s="38"/>
      <c r="QC25" s="38"/>
      <c r="QD25" s="38"/>
      <c r="QE25" s="38"/>
      <c r="QF25" s="38"/>
      <c r="QG25" s="38"/>
      <c r="QH25" s="38"/>
      <c r="QI25" s="38"/>
      <c r="QJ25" s="38"/>
      <c r="QK25" s="38"/>
      <c r="QL25" s="38"/>
      <c r="QM25" s="38"/>
      <c r="QN25" s="38"/>
      <c r="QO25" s="38"/>
      <c r="QP25" s="38"/>
      <c r="QQ25" s="38"/>
      <c r="QR25" s="38"/>
      <c r="QS25" s="38"/>
      <c r="QT25" s="38"/>
      <c r="QU25" s="38"/>
      <c r="QV25" s="38"/>
      <c r="QW25" s="38"/>
      <c r="QX25" s="38"/>
      <c r="QY25" s="38"/>
      <c r="QZ25" s="38"/>
      <c r="RA25" s="38"/>
      <c r="RB25" s="38"/>
      <c r="RC25" s="38"/>
      <c r="RD25" s="38"/>
      <c r="RE25" s="38"/>
      <c r="RF25" s="38"/>
      <c r="RG25" s="38"/>
      <c r="RH25" s="38"/>
      <c r="RI25" s="38"/>
      <c r="RJ25" s="38"/>
      <c r="RK25" s="38"/>
      <c r="RL25" s="38"/>
      <c r="RM25" s="38"/>
      <c r="RN25" s="38"/>
      <c r="RO25" s="38"/>
      <c r="RP25" s="38"/>
      <c r="RQ25" s="38"/>
      <c r="RR25" s="38"/>
      <c r="RS25" s="38"/>
      <c r="RT25" s="38"/>
      <c r="RU25" s="38"/>
      <c r="RV25" s="38"/>
      <c r="RW25" s="38"/>
      <c r="RX25" s="38"/>
      <c r="RY25" s="38"/>
      <c r="RZ25" s="38"/>
      <c r="SA25" s="38"/>
      <c r="SB25" s="38"/>
      <c r="SC25" s="38"/>
      <c r="SD25" s="38"/>
      <c r="SE25" s="38"/>
      <c r="SF25" s="38"/>
      <c r="SG25" s="38"/>
      <c r="SH25" s="38"/>
      <c r="SI25" s="38"/>
      <c r="SJ25" s="38"/>
      <c r="SK25" s="38"/>
      <c r="SL25" s="38"/>
      <c r="SM25" s="38"/>
      <c r="SN25" s="38"/>
      <c r="SO25" s="38"/>
      <c r="SP25" s="38"/>
      <c r="SQ25" s="38"/>
      <c r="SR25" s="38"/>
      <c r="SS25" s="38"/>
      <c r="ST25" s="38"/>
      <c r="SU25" s="38"/>
      <c r="SV25" s="38"/>
      <c r="SW25" s="38"/>
      <c r="SX25" s="38"/>
      <c r="SY25" s="38"/>
      <c r="SZ25" s="38"/>
      <c r="TA25" s="38"/>
      <c r="TB25" s="38"/>
      <c r="TC25" s="38"/>
      <c r="TD25" s="38"/>
      <c r="TE25" s="38"/>
      <c r="TF25" s="38"/>
      <c r="TG25" s="38"/>
      <c r="TH25" s="38"/>
      <c r="TI25" s="38"/>
      <c r="TJ25" s="38"/>
      <c r="TK25" s="38"/>
      <c r="TL25" s="38"/>
      <c r="TM25" s="38"/>
      <c r="TN25" s="38"/>
      <c r="TO25" s="38"/>
      <c r="TP25" s="38"/>
      <c r="TQ25" s="38"/>
      <c r="TR25" s="38"/>
      <c r="TS25" s="38"/>
      <c r="TT25" s="38"/>
      <c r="TU25" s="38"/>
      <c r="TV25" s="38"/>
      <c r="TW25" s="38"/>
      <c r="TX25" s="38"/>
      <c r="TY25" s="38"/>
      <c r="TZ25" s="38"/>
      <c r="UA25" s="38"/>
      <c r="UB25" s="38"/>
      <c r="UC25" s="38"/>
      <c r="UD25" s="38"/>
      <c r="UE25" s="38"/>
      <c r="UF25" s="38"/>
      <c r="UG25" s="38"/>
      <c r="UH25" s="38"/>
      <c r="UI25" s="38"/>
      <c r="UJ25" s="38"/>
      <c r="UK25" s="38"/>
      <c r="UL25" s="38"/>
      <c r="UM25" s="38"/>
      <c r="UN25" s="38"/>
      <c r="UO25" s="38"/>
      <c r="UP25" s="38"/>
      <c r="UQ25" s="38"/>
      <c r="UR25" s="38"/>
      <c r="US25" s="38"/>
      <c r="UT25" s="38"/>
      <c r="UU25" s="38"/>
      <c r="UV25" s="38"/>
      <c r="UW25" s="38"/>
      <c r="UX25" s="38"/>
      <c r="UY25" s="38"/>
      <c r="UZ25" s="38"/>
      <c r="VA25" s="38"/>
      <c r="VB25" s="38"/>
      <c r="VC25" s="38"/>
      <c r="VD25" s="38"/>
      <c r="VE25" s="38"/>
      <c r="VF25" s="38"/>
      <c r="VG25" s="38"/>
      <c r="VH25" s="38"/>
      <c r="VI25" s="38"/>
      <c r="VJ25" s="38"/>
      <c r="VK25" s="38"/>
      <c r="VL25" s="38"/>
      <c r="VM25" s="38"/>
      <c r="VN25" s="38"/>
      <c r="VO25" s="38"/>
      <c r="VP25" s="38"/>
      <c r="VQ25" s="38"/>
      <c r="VR25" s="38"/>
      <c r="VS25" s="38"/>
      <c r="VT25" s="38"/>
      <c r="VU25" s="38"/>
      <c r="VV25" s="38"/>
      <c r="VW25" s="38"/>
      <c r="VX25" s="38"/>
      <c r="VY25" s="38"/>
      <c r="VZ25" s="38"/>
      <c r="WA25" s="38"/>
      <c r="WB25" s="38"/>
      <c r="WC25" s="38"/>
      <c r="WD25" s="38"/>
      <c r="WE25" s="38"/>
      <c r="WF25" s="38"/>
      <c r="WG25" s="38"/>
      <c r="WH25" s="38"/>
      <c r="WI25" s="38"/>
      <c r="WJ25" s="38"/>
      <c r="WK25" s="38"/>
      <c r="WL25" s="38"/>
      <c r="WM25" s="38"/>
      <c r="WN25" s="38"/>
      <c r="WO25" s="38"/>
      <c r="WP25" s="38"/>
      <c r="WQ25" s="38"/>
      <c r="WR25" s="38"/>
      <c r="WS25" s="38"/>
      <c r="WT25" s="38"/>
      <c r="WU25" s="38"/>
      <c r="WV25" s="38"/>
      <c r="WW25" s="38"/>
      <c r="WX25" s="38"/>
      <c r="WY25" s="38"/>
      <c r="WZ25" s="38"/>
      <c r="XA25" s="38"/>
      <c r="XB25" s="38"/>
      <c r="XC25" s="38"/>
      <c r="XD25" s="38"/>
      <c r="XE25" s="38"/>
      <c r="XF25" s="38"/>
      <c r="XG25" s="38"/>
      <c r="XH25" s="38"/>
      <c r="XI25" s="38"/>
      <c r="XJ25" s="38"/>
      <c r="XK25" s="38"/>
      <c r="XL25" s="38"/>
      <c r="XM25" s="38"/>
      <c r="XN25" s="38"/>
      <c r="XO25" s="38"/>
      <c r="XP25" s="38"/>
      <c r="XQ25" s="38"/>
      <c r="XR25" s="38"/>
      <c r="XS25" s="38"/>
      <c r="XT25" s="38"/>
      <c r="XU25" s="38"/>
      <c r="XV25" s="38"/>
      <c r="XW25" s="38"/>
      <c r="XX25" s="38"/>
      <c r="XY25" s="38"/>
      <c r="XZ25" s="38"/>
      <c r="YA25" s="38"/>
      <c r="YB25" s="38"/>
      <c r="YC25" s="38"/>
      <c r="YD25" s="38"/>
      <c r="YE25" s="38"/>
      <c r="YF25" s="38"/>
      <c r="YG25" s="38"/>
      <c r="YH25" s="38"/>
      <c r="YI25" s="38"/>
      <c r="YJ25" s="38"/>
      <c r="YK25" s="38"/>
      <c r="YL25" s="38"/>
      <c r="YM25" s="38"/>
      <c r="YN25" s="38"/>
      <c r="YO25" s="38"/>
      <c r="YP25" s="38"/>
      <c r="YQ25" s="38"/>
      <c r="YR25" s="38"/>
      <c r="YS25" s="38"/>
      <c r="YT25" s="38"/>
      <c r="YU25" s="38"/>
      <c r="YV25" s="38"/>
      <c r="YW25" s="38"/>
      <c r="YX25" s="38"/>
      <c r="YY25" s="38"/>
      <c r="YZ25" s="38"/>
      <c r="ZA25" s="38"/>
      <c r="ZB25" s="38"/>
      <c r="ZC25" s="38"/>
      <c r="ZD25" s="38"/>
      <c r="ZE25" s="38"/>
      <c r="ZF25" s="38"/>
      <c r="ZG25" s="38"/>
      <c r="ZH25" s="38"/>
      <c r="ZI25" s="38"/>
      <c r="ZJ25" s="38"/>
      <c r="ZK25" s="38"/>
      <c r="ZL25" s="38"/>
      <c r="ZM25" s="38"/>
      <c r="ZN25" s="38"/>
      <c r="ZO25" s="38"/>
      <c r="ZP25" s="38"/>
      <c r="ZQ25" s="38"/>
      <c r="ZR25" s="38"/>
      <c r="ZS25" s="38"/>
      <c r="ZT25" s="38"/>
      <c r="ZU25" s="38"/>
      <c r="ZV25" s="38"/>
      <c r="ZW25" s="38"/>
      <c r="ZX25" s="38"/>
      <c r="ZY25" s="38"/>
      <c r="ZZ25" s="38"/>
      <c r="AAA25" s="38"/>
      <c r="AAB25" s="38"/>
      <c r="AAC25" s="38"/>
      <c r="AAD25" s="38"/>
      <c r="AAE25" s="38"/>
      <c r="AAF25" s="38"/>
      <c r="AAG25" s="38"/>
      <c r="AAH25" s="38"/>
      <c r="AAI25" s="38"/>
      <c r="AAJ25" s="38"/>
      <c r="AAK25" s="38"/>
      <c r="AAL25" s="38"/>
      <c r="AAM25" s="38"/>
      <c r="AAN25" s="38"/>
      <c r="AAO25" s="38"/>
      <c r="AAP25" s="38"/>
      <c r="AAQ25" s="38"/>
      <c r="AAR25" s="38"/>
      <c r="AAS25" s="38"/>
      <c r="AAT25" s="38"/>
      <c r="AAU25" s="38"/>
      <c r="AAV25" s="38"/>
      <c r="AAW25" s="38"/>
      <c r="AAX25" s="38"/>
      <c r="AAY25" s="38"/>
      <c r="AAZ25" s="38"/>
      <c r="ABA25" s="38"/>
      <c r="ABB25" s="38"/>
      <c r="ABC25" s="38"/>
      <c r="ABD25" s="38"/>
      <c r="ABE25" s="38"/>
      <c r="ABF25" s="38"/>
      <c r="ABG25" s="38"/>
      <c r="ABH25" s="38"/>
      <c r="ABI25" s="38"/>
      <c r="ABJ25" s="38"/>
      <c r="ABK25" s="38"/>
      <c r="ABL25" s="38"/>
      <c r="ABM25" s="38"/>
      <c r="ABN25" s="38"/>
      <c r="ABO25" s="38"/>
      <c r="ABP25" s="38"/>
      <c r="ABQ25" s="38"/>
      <c r="ABR25" s="38"/>
      <c r="ABS25" s="38"/>
      <c r="ABT25" s="38"/>
      <c r="ABU25" s="38"/>
      <c r="ABV25" s="38"/>
      <c r="ABW25" s="38"/>
      <c r="ABX25" s="38"/>
      <c r="ABY25" s="38"/>
      <c r="ABZ25" s="38"/>
      <c r="ACA25" s="38"/>
      <c r="ACB25" s="38"/>
      <c r="ACC25" s="38"/>
      <c r="ACD25" s="38"/>
      <c r="ACE25" s="38"/>
      <c r="ACF25" s="38"/>
      <c r="ACG25" s="38"/>
      <c r="ACH25" s="38"/>
      <c r="ACI25" s="38"/>
      <c r="ACJ25" s="38"/>
      <c r="ACK25" s="38"/>
      <c r="ACL25" s="38"/>
      <c r="ACM25" s="38"/>
      <c r="ACN25" s="38"/>
      <c r="ACO25" s="38"/>
      <c r="ACP25" s="38"/>
      <c r="ACQ25" s="38"/>
      <c r="ACR25" s="38"/>
      <c r="ACS25" s="38"/>
      <c r="ACT25" s="38"/>
      <c r="ACU25" s="38"/>
      <c r="ACV25" s="38"/>
      <c r="ACW25" s="38"/>
      <c r="ACX25" s="38"/>
      <c r="ACY25" s="38"/>
      <c r="ACZ25" s="38"/>
      <c r="ADA25" s="38"/>
      <c r="ADB25" s="38"/>
      <c r="ADC25" s="38"/>
      <c r="ADD25" s="38"/>
      <c r="ADE25" s="38"/>
      <c r="ADF25" s="38"/>
      <c r="ADG25" s="38"/>
      <c r="ADH25" s="38"/>
      <c r="ADI25" s="38"/>
      <c r="ADJ25" s="38"/>
      <c r="ADK25" s="38"/>
      <c r="ADL25" s="38"/>
      <c r="ADM25" s="38"/>
      <c r="ADN25" s="38"/>
      <c r="ADO25" s="38"/>
      <c r="ADP25" s="38"/>
      <c r="ADQ25" s="38"/>
      <c r="ADR25" s="38"/>
      <c r="ADS25" s="38"/>
      <c r="ADT25" s="38"/>
      <c r="ADU25" s="38"/>
      <c r="ADV25" s="38"/>
      <c r="ADW25" s="38"/>
      <c r="ADX25" s="38"/>
      <c r="ADY25" s="38"/>
      <c r="ADZ25" s="38"/>
      <c r="AEA25" s="38"/>
      <c r="AEB25" s="38"/>
      <c r="AEC25" s="38"/>
      <c r="AED25" s="38"/>
      <c r="AEE25" s="38"/>
      <c r="AEF25" s="38"/>
      <c r="AEG25" s="38"/>
      <c r="AEH25" s="38"/>
      <c r="AEI25" s="38"/>
      <c r="AEJ25" s="38"/>
      <c r="AEK25" s="38"/>
      <c r="AEL25" s="38"/>
      <c r="AEM25" s="38"/>
      <c r="AEN25" s="38"/>
      <c r="AEO25" s="38"/>
      <c r="AEP25" s="38"/>
      <c r="AEQ25" s="38"/>
      <c r="AER25" s="38"/>
      <c r="AES25" s="38"/>
      <c r="AET25" s="38"/>
      <c r="AEU25" s="38"/>
      <c r="AEV25" s="38"/>
      <c r="AEW25" s="38"/>
      <c r="AEX25" s="38"/>
      <c r="AEY25" s="38"/>
      <c r="AEZ25" s="38"/>
      <c r="AFA25" s="38"/>
      <c r="AFB25" s="38"/>
      <c r="AFC25" s="38"/>
      <c r="AFD25" s="38"/>
      <c r="AFE25" s="38"/>
      <c r="AFF25" s="38"/>
      <c r="AFG25" s="38"/>
      <c r="AFH25" s="38"/>
      <c r="AFI25" s="38"/>
      <c r="AFJ25" s="38"/>
      <c r="AFK25" s="38"/>
      <c r="AFL25" s="38"/>
      <c r="AFM25" s="38"/>
      <c r="AFN25" s="38"/>
      <c r="AFO25" s="38"/>
      <c r="AFP25" s="38"/>
      <c r="AFQ25" s="38"/>
      <c r="AFR25" s="38"/>
      <c r="AFS25" s="38"/>
      <c r="AFT25" s="38"/>
      <c r="AFU25" s="38"/>
      <c r="AFV25" s="38"/>
      <c r="AFW25" s="38"/>
      <c r="AFX25" s="38"/>
      <c r="AFY25" s="38"/>
      <c r="AFZ25" s="38"/>
      <c r="AGA25" s="38"/>
      <c r="AGB25" s="38"/>
      <c r="AGC25" s="38"/>
      <c r="AGD25" s="38"/>
      <c r="AGE25" s="38"/>
      <c r="AGF25" s="38"/>
      <c r="AGG25" s="38"/>
      <c r="AGH25" s="38"/>
      <c r="AGI25" s="38"/>
      <c r="AGJ25" s="38"/>
      <c r="AGK25" s="38"/>
      <c r="AGL25" s="38"/>
      <c r="AGM25" s="38"/>
      <c r="AGN25" s="38"/>
      <c r="AGO25" s="38"/>
      <c r="AGP25" s="38"/>
      <c r="AGQ25" s="38"/>
      <c r="AGR25" s="38"/>
      <c r="AGS25" s="38"/>
      <c r="AGT25" s="38"/>
      <c r="AGU25" s="38"/>
      <c r="AGV25" s="38"/>
      <c r="AGW25" s="38"/>
      <c r="AGX25" s="38"/>
      <c r="AGY25" s="38"/>
      <c r="AGZ25" s="38"/>
      <c r="AHA25" s="38"/>
      <c r="AHB25" s="38"/>
      <c r="AHC25" s="38"/>
      <c r="AHD25" s="38"/>
      <c r="AHE25" s="38"/>
      <c r="AHF25" s="38"/>
      <c r="AHG25" s="38"/>
      <c r="AHH25" s="38"/>
      <c r="AHI25" s="38"/>
      <c r="AHJ25" s="38"/>
      <c r="AHK25" s="38"/>
      <c r="AHL25" s="38"/>
      <c r="AHM25" s="38"/>
      <c r="AHN25" s="38"/>
      <c r="AHO25" s="38"/>
      <c r="AHP25" s="38"/>
      <c r="AHQ25" s="38"/>
      <c r="AHR25" s="38"/>
      <c r="AHS25" s="38"/>
      <c r="AHT25" s="38"/>
      <c r="AHU25" s="38"/>
      <c r="AHV25" s="38"/>
      <c r="AHW25" s="38"/>
      <c r="AHX25" s="38"/>
      <c r="AHY25" s="38"/>
      <c r="AHZ25" s="38"/>
      <c r="AIA25" s="38"/>
      <c r="AIB25" s="38"/>
      <c r="AIC25" s="38"/>
      <c r="AID25" s="38"/>
      <c r="AIE25" s="38"/>
      <c r="AIF25" s="38"/>
      <c r="AIG25" s="38"/>
      <c r="AIH25" s="38"/>
      <c r="AII25" s="38"/>
      <c r="AIJ25" s="38"/>
      <c r="AIK25" s="38"/>
      <c r="AIL25" s="38"/>
      <c r="AIM25" s="38"/>
      <c r="AIN25" s="38"/>
      <c r="AIO25" s="38"/>
      <c r="AIP25" s="38"/>
      <c r="AIQ25" s="38"/>
      <c r="AIR25" s="38"/>
      <c r="AIS25" s="38"/>
      <c r="AIT25" s="38"/>
      <c r="AIU25" s="38"/>
      <c r="AIV25" s="38"/>
      <c r="AIW25" s="38"/>
      <c r="AIX25" s="38"/>
      <c r="AIY25" s="38"/>
      <c r="AIZ25" s="38"/>
      <c r="AJA25" s="38"/>
      <c r="AJB25" s="38"/>
      <c r="AJC25" s="38"/>
      <c r="AJD25" s="38"/>
      <c r="AJE25" s="38"/>
      <c r="AJF25" s="38"/>
      <c r="AJG25" s="38"/>
      <c r="AJH25" s="38"/>
      <c r="AJI25" s="38"/>
      <c r="AJJ25" s="38"/>
      <c r="AJK25" s="38"/>
      <c r="AJL25" s="38"/>
      <c r="AJM25" s="38"/>
      <c r="AJN25" s="38"/>
      <c r="AJO25" s="38"/>
      <c r="AJP25" s="38"/>
      <c r="AJQ25" s="38"/>
      <c r="AJR25" s="38"/>
      <c r="AJS25" s="38"/>
      <c r="AJT25" s="38"/>
      <c r="AJU25" s="38"/>
      <c r="AJV25" s="38"/>
      <c r="AJW25" s="38"/>
      <c r="AJX25" s="38"/>
      <c r="AJY25" s="38"/>
      <c r="AJZ25" s="38"/>
      <c r="AKA25" s="38"/>
      <c r="AKB25" s="38"/>
      <c r="AKC25" s="38"/>
      <c r="AKD25" s="38"/>
      <c r="AKE25" s="38"/>
      <c r="AKF25" s="38"/>
      <c r="AKG25" s="38"/>
      <c r="AKH25" s="38"/>
      <c r="AKI25" s="38"/>
      <c r="AKJ25" s="38"/>
      <c r="AKK25" s="38"/>
      <c r="AKL25" s="38"/>
      <c r="AKM25" s="38"/>
      <c r="AKN25" s="38"/>
      <c r="AKO25" s="38"/>
      <c r="AKP25" s="38"/>
      <c r="AKQ25" s="38"/>
      <c r="AKR25" s="38"/>
      <c r="AKS25" s="38"/>
      <c r="AKT25" s="38"/>
      <c r="AKU25" s="38"/>
      <c r="AKV25" s="38"/>
      <c r="AKW25" s="38"/>
      <c r="AKX25" s="38"/>
      <c r="AKY25" s="38"/>
      <c r="AKZ25" s="38"/>
      <c r="ALA25" s="38"/>
      <c r="ALB25" s="38"/>
      <c r="ALC25" s="38"/>
      <c r="ALD25" s="38"/>
      <c r="ALE25" s="38"/>
      <c r="ALF25" s="38"/>
      <c r="ALG25" s="38"/>
      <c r="ALH25" s="38"/>
      <c r="ALI25" s="38"/>
      <c r="ALJ25" s="38"/>
      <c r="ALK25" s="38"/>
      <c r="ALL25" s="38"/>
      <c r="ALM25" s="38"/>
      <c r="ALN25" s="38"/>
      <c r="ALO25" s="38"/>
      <c r="ALP25" s="38"/>
      <c r="ALQ25" s="38"/>
      <c r="ALR25" s="38"/>
      <c r="ALS25" s="38"/>
      <c r="ALT25" s="38"/>
      <c r="ALU25" s="38"/>
      <c r="ALV25" s="38"/>
      <c r="ALW25" s="38"/>
      <c r="ALX25" s="38"/>
      <c r="ALY25" s="38"/>
      <c r="ALZ25" s="38"/>
      <c r="AMA25" s="38"/>
      <c r="AMB25" s="38"/>
      <c r="AMC25" s="38"/>
      <c r="AMD25" s="38"/>
      <c r="AME25" s="38"/>
      <c r="AMF25" s="38"/>
      <c r="AMG25" s="38"/>
      <c r="AMH25" s="38"/>
      <c r="AMI25" s="38"/>
      <c r="AMJ25" s="38"/>
      <c r="AMK25" s="38"/>
      <c r="AML25" s="38"/>
      <c r="AMM25" s="38"/>
      <c r="AMN25" s="38"/>
      <c r="AMO25" s="38"/>
      <c r="AMP25" s="38"/>
      <c r="AMQ25" s="38"/>
      <c r="AMR25" s="38"/>
      <c r="AMS25" s="38"/>
      <c r="AMT25" s="38"/>
      <c r="AMU25" s="38"/>
      <c r="AMV25" s="38"/>
      <c r="AMW25" s="38"/>
      <c r="AMX25" s="38"/>
      <c r="AMY25" s="38"/>
      <c r="AMZ25" s="38"/>
      <c r="ANA25" s="38"/>
      <c r="ANB25" s="38"/>
      <c r="ANC25" s="38"/>
      <c r="AND25" s="38"/>
      <c r="ANE25" s="38"/>
      <c r="ANF25" s="38"/>
      <c r="ANG25" s="38"/>
      <c r="ANH25" s="38"/>
      <c r="ANI25" s="38"/>
      <c r="ANJ25" s="38"/>
      <c r="ANK25" s="38"/>
      <c r="ANL25" s="38"/>
      <c r="ANM25" s="38"/>
      <c r="ANN25" s="38"/>
    </row>
    <row r="26" spans="1:1054" s="39" customFormat="1" ht="15" customHeight="1" outlineLevel="1">
      <c r="A26" s="274" t="s">
        <v>155</v>
      </c>
      <c r="B26" s="742"/>
      <c r="C26" s="742"/>
      <c r="D26" s="484"/>
      <c r="E26" s="313"/>
      <c r="F26" s="489"/>
      <c r="G26" s="328" t="str">
        <f t="shared" si="0"/>
        <v/>
      </c>
      <c r="H26" s="419"/>
      <c r="I26" s="264"/>
      <c r="J26" s="440" t="str">
        <f t="shared" si="2"/>
        <v/>
      </c>
      <c r="K26" s="134" t="str">
        <f t="shared" si="1"/>
        <v/>
      </c>
      <c r="L26" s="328" t="str">
        <f t="shared" ref="L26" si="18">IF(K26&lt;&gt;"",K26*$L$8,"")</f>
        <v/>
      </c>
      <c r="M26" s="102"/>
      <c r="N26" s="109"/>
      <c r="O26" s="106"/>
      <c r="P26" s="99">
        <f t="shared" si="3"/>
        <v>0</v>
      </c>
      <c r="Q26" s="102"/>
      <c r="R26" s="109"/>
      <c r="S26" s="106"/>
      <c r="T26" s="99">
        <f t="shared" si="4"/>
        <v>0</v>
      </c>
      <c r="U26" s="440">
        <f t="shared" si="5"/>
        <v>0</v>
      </c>
      <c r="V26" s="895"/>
      <c r="W26" s="109"/>
      <c r="X26"/>
      <c r="Y26"/>
      <c r="Z26"/>
      <c r="AA26"/>
      <c r="AB26"/>
      <c r="AC26"/>
      <c r="AD26"/>
      <c r="AE26"/>
      <c r="AF26"/>
      <c r="AG26"/>
      <c r="AH26"/>
      <c r="AI26"/>
      <c r="AJ26"/>
      <c r="AK26"/>
      <c r="AL26"/>
      <c r="AM26"/>
      <c r="AN26"/>
      <c r="AO26"/>
      <c r="AP26"/>
      <c r="AQ26" s="40"/>
      <c r="AR26" s="40"/>
      <c r="AS26" s="40"/>
      <c r="AT26" s="40"/>
      <c r="AU26" s="40"/>
      <c r="AV26" s="40"/>
      <c r="AW26" s="41"/>
      <c r="AX26" s="41"/>
      <c r="AY26" s="41"/>
      <c r="AZ26" s="41"/>
      <c r="BA26" s="41"/>
      <c r="BB26" s="41"/>
      <c r="BC26" s="41"/>
      <c r="BD26" s="41"/>
      <c r="BE26" s="41"/>
      <c r="BF26" s="41"/>
      <c r="BG26" s="41"/>
      <c r="BH26" s="41"/>
      <c r="BI26" s="41"/>
      <c r="BJ26" s="41"/>
      <c r="BK26" s="41"/>
      <c r="BL26" s="41"/>
      <c r="BM26" s="41"/>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38"/>
      <c r="EF26" s="38"/>
      <c r="EG26" s="38"/>
      <c r="EH26" s="38"/>
      <c r="EI26" s="38"/>
      <c r="EJ26" s="38"/>
      <c r="EK26" s="38"/>
      <c r="EL26" s="38"/>
      <c r="EM26" s="38"/>
      <c r="EN26" s="38"/>
      <c r="EO26" s="38"/>
      <c r="EP26" s="38"/>
      <c r="EQ26" s="38"/>
      <c r="ER26" s="38"/>
      <c r="ES26" s="38"/>
      <c r="ET26" s="38"/>
      <c r="EU26" s="38"/>
      <c r="EV26" s="38"/>
      <c r="EW26" s="38"/>
      <c r="EX26" s="38"/>
      <c r="EY26" s="38"/>
      <c r="EZ26" s="38"/>
      <c r="FA26" s="38"/>
      <c r="FB26" s="38"/>
      <c r="FC26" s="38"/>
      <c r="FD26" s="38"/>
      <c r="FE26" s="38"/>
      <c r="FF26" s="38"/>
      <c r="FG26" s="38"/>
      <c r="FH26" s="38"/>
      <c r="FI26" s="38"/>
      <c r="FJ26" s="38"/>
      <c r="FK26" s="38"/>
      <c r="FL26" s="38"/>
      <c r="FM26" s="38"/>
      <c r="FN26" s="38"/>
      <c r="FO26" s="38"/>
      <c r="FP26" s="38"/>
      <c r="FQ26" s="38"/>
      <c r="FR26" s="38"/>
      <c r="FS26" s="38"/>
      <c r="FT26" s="38"/>
      <c r="FU26" s="38"/>
      <c r="FV26" s="38"/>
      <c r="FW26" s="38"/>
      <c r="FX26" s="38"/>
      <c r="FY26" s="38"/>
      <c r="FZ26" s="38"/>
      <c r="GA26" s="38"/>
      <c r="GB26" s="38"/>
      <c r="GC26" s="38"/>
      <c r="GD26" s="38"/>
      <c r="GE26" s="38"/>
      <c r="GF26" s="38"/>
      <c r="GG26" s="38"/>
      <c r="GH26" s="38"/>
      <c r="GI26" s="38"/>
      <c r="GJ26" s="38"/>
      <c r="GK26" s="38"/>
      <c r="GL26" s="38"/>
      <c r="GM26" s="38"/>
      <c r="GN26" s="38"/>
      <c r="GO26" s="38"/>
      <c r="GP26" s="38"/>
      <c r="GQ26" s="38"/>
      <c r="GR26" s="38"/>
      <c r="GS26" s="38"/>
      <c r="GT26" s="38"/>
      <c r="GU26" s="38"/>
      <c r="GV26" s="38"/>
      <c r="GW26" s="38"/>
      <c r="GX26" s="38"/>
      <c r="GY26" s="38"/>
      <c r="GZ26" s="38"/>
      <c r="HA26" s="38"/>
      <c r="HB26" s="38"/>
      <c r="HC26" s="38"/>
      <c r="HD26" s="38"/>
      <c r="HE26" s="38"/>
      <c r="HF26" s="38"/>
      <c r="HG26" s="38"/>
      <c r="HH26" s="38"/>
      <c r="HI26" s="38"/>
      <c r="HJ26" s="38"/>
      <c r="HK26" s="38"/>
      <c r="HL26" s="38"/>
      <c r="HM26" s="38"/>
      <c r="HN26" s="38"/>
      <c r="HO26" s="38"/>
      <c r="HP26" s="38"/>
      <c r="HQ26" s="38"/>
      <c r="HR26" s="38"/>
      <c r="HS26" s="38"/>
      <c r="HT26" s="38"/>
      <c r="HU26" s="38"/>
      <c r="HV26" s="38"/>
      <c r="HW26" s="38"/>
      <c r="HX26" s="38"/>
      <c r="HY26" s="38"/>
      <c r="HZ26" s="38"/>
      <c r="IA26" s="38"/>
      <c r="IB26" s="38"/>
      <c r="IC26" s="38"/>
      <c r="ID26" s="38"/>
      <c r="IE26" s="38"/>
      <c r="IF26" s="38"/>
      <c r="IG26" s="38"/>
      <c r="IH26" s="38"/>
      <c r="II26" s="38"/>
      <c r="IJ26" s="38"/>
      <c r="IK26" s="38"/>
      <c r="IL26" s="38"/>
      <c r="IM26" s="38"/>
      <c r="IN26" s="38"/>
      <c r="IO26" s="38"/>
      <c r="IP26" s="38"/>
      <c r="IQ26" s="38"/>
      <c r="IR26" s="38"/>
      <c r="IS26" s="38"/>
      <c r="IT26" s="38"/>
      <c r="IU26" s="38"/>
      <c r="IV26" s="38"/>
      <c r="IW26" s="38"/>
      <c r="IX26" s="38"/>
      <c r="IY26" s="38"/>
      <c r="IZ26" s="38"/>
      <c r="JA26" s="38"/>
      <c r="JB26" s="38"/>
      <c r="JC26" s="38"/>
      <c r="JD26" s="38"/>
      <c r="JE26" s="38"/>
      <c r="JF26" s="38"/>
      <c r="JG26" s="38"/>
      <c r="JH26" s="38"/>
      <c r="JI26" s="38"/>
      <c r="JJ26" s="38"/>
      <c r="JK26" s="38"/>
      <c r="JL26" s="38"/>
      <c r="JM26" s="38"/>
      <c r="JN26" s="38"/>
      <c r="JO26" s="38"/>
      <c r="JP26" s="38"/>
      <c r="JQ26" s="38"/>
      <c r="JR26" s="38"/>
      <c r="JS26" s="38"/>
      <c r="JT26" s="38"/>
      <c r="JU26" s="38"/>
      <c r="JV26" s="38"/>
      <c r="JW26" s="38"/>
      <c r="JX26" s="38"/>
      <c r="JY26" s="38"/>
      <c r="JZ26" s="38"/>
      <c r="KA26" s="38"/>
      <c r="KB26" s="38"/>
      <c r="KC26" s="38"/>
      <c r="KD26" s="38"/>
      <c r="KE26" s="38"/>
      <c r="KF26" s="38"/>
      <c r="KG26" s="38"/>
      <c r="KH26" s="38"/>
      <c r="KI26" s="38"/>
      <c r="KJ26" s="38"/>
      <c r="KK26" s="38"/>
      <c r="KL26" s="38"/>
      <c r="KM26" s="38"/>
      <c r="KN26" s="38"/>
      <c r="KO26" s="38"/>
      <c r="KP26" s="38"/>
      <c r="KQ26" s="38"/>
      <c r="KR26" s="38"/>
      <c r="KS26" s="38"/>
      <c r="KT26" s="38"/>
      <c r="KU26" s="38"/>
      <c r="KV26" s="38"/>
      <c r="KW26" s="38"/>
      <c r="KX26" s="38"/>
      <c r="KY26" s="38"/>
      <c r="KZ26" s="38"/>
      <c r="LA26" s="38"/>
      <c r="LB26" s="38"/>
      <c r="LC26" s="38"/>
      <c r="LD26" s="38"/>
      <c r="LE26" s="38"/>
      <c r="LF26" s="38"/>
      <c r="LG26" s="38"/>
      <c r="LH26" s="38"/>
      <c r="LI26" s="38"/>
      <c r="LJ26" s="38"/>
      <c r="LK26" s="38"/>
      <c r="LL26" s="38"/>
      <c r="LM26" s="38"/>
      <c r="LN26" s="38"/>
      <c r="LO26" s="38"/>
      <c r="LP26" s="38"/>
      <c r="LQ26" s="38"/>
      <c r="LR26" s="38"/>
      <c r="LS26" s="38"/>
      <c r="LT26" s="38"/>
      <c r="LU26" s="38"/>
      <c r="LV26" s="38"/>
      <c r="LW26" s="38"/>
      <c r="LX26" s="38"/>
      <c r="LY26" s="38"/>
      <c r="LZ26" s="38"/>
      <c r="MA26" s="38"/>
      <c r="MB26" s="38"/>
      <c r="MC26" s="38"/>
      <c r="MD26" s="38"/>
      <c r="ME26" s="38"/>
      <c r="MF26" s="38"/>
      <c r="MG26" s="38"/>
      <c r="MH26" s="38"/>
      <c r="MI26" s="38"/>
      <c r="MJ26" s="38"/>
      <c r="MK26" s="38"/>
      <c r="ML26" s="38"/>
      <c r="MM26" s="38"/>
      <c r="MN26" s="38"/>
      <c r="MO26" s="38"/>
      <c r="MP26" s="38"/>
      <c r="MQ26" s="38"/>
      <c r="MR26" s="38"/>
      <c r="MS26" s="38"/>
      <c r="MT26" s="38"/>
      <c r="MU26" s="38"/>
      <c r="MV26" s="38"/>
      <c r="MW26" s="38"/>
      <c r="MX26" s="38"/>
      <c r="MY26" s="38"/>
      <c r="MZ26" s="38"/>
      <c r="NA26" s="38"/>
      <c r="NB26" s="38"/>
      <c r="NC26" s="38"/>
      <c r="ND26" s="38"/>
      <c r="NE26" s="38"/>
      <c r="NF26" s="38"/>
      <c r="NG26" s="38"/>
      <c r="NH26" s="38"/>
      <c r="NI26" s="38"/>
      <c r="NJ26" s="38"/>
      <c r="NK26" s="38"/>
      <c r="NL26" s="38"/>
      <c r="NM26" s="38"/>
      <c r="NN26" s="38"/>
      <c r="NO26" s="38"/>
      <c r="NP26" s="38"/>
      <c r="NQ26" s="38"/>
      <c r="NR26" s="38"/>
      <c r="NS26" s="38"/>
      <c r="NT26" s="38"/>
      <c r="NU26" s="38"/>
      <c r="NV26" s="38"/>
      <c r="NW26" s="38"/>
      <c r="NX26" s="38"/>
      <c r="NY26" s="38"/>
      <c r="NZ26" s="38"/>
      <c r="OA26" s="38"/>
      <c r="OB26" s="38"/>
      <c r="OC26" s="38"/>
      <c r="OD26" s="38"/>
      <c r="OE26" s="38"/>
      <c r="OF26" s="38"/>
      <c r="OG26" s="38"/>
      <c r="OH26" s="38"/>
      <c r="OI26" s="38"/>
      <c r="OJ26" s="38"/>
      <c r="OK26" s="38"/>
      <c r="OL26" s="38"/>
      <c r="OM26" s="38"/>
      <c r="ON26" s="38"/>
      <c r="OO26" s="38"/>
      <c r="OP26" s="38"/>
      <c r="OQ26" s="38"/>
      <c r="OR26" s="38"/>
      <c r="OS26" s="38"/>
      <c r="OT26" s="38"/>
      <c r="OU26" s="38"/>
      <c r="OV26" s="38"/>
      <c r="OW26" s="38"/>
      <c r="OX26" s="38"/>
      <c r="OY26" s="38"/>
      <c r="OZ26" s="38"/>
      <c r="PA26" s="38"/>
      <c r="PB26" s="38"/>
      <c r="PC26" s="38"/>
      <c r="PD26" s="38"/>
      <c r="PE26" s="38"/>
      <c r="PF26" s="38"/>
      <c r="PG26" s="38"/>
      <c r="PH26" s="38"/>
      <c r="PI26" s="38"/>
      <c r="PJ26" s="38"/>
      <c r="PK26" s="38"/>
      <c r="PL26" s="38"/>
      <c r="PM26" s="38"/>
      <c r="PN26" s="38"/>
      <c r="PO26" s="38"/>
      <c r="PP26" s="38"/>
      <c r="PQ26" s="38"/>
      <c r="PR26" s="38"/>
      <c r="PS26" s="38"/>
      <c r="PT26" s="38"/>
      <c r="PU26" s="38"/>
      <c r="PV26" s="38"/>
      <c r="PW26" s="38"/>
      <c r="PX26" s="38"/>
      <c r="PY26" s="38"/>
      <c r="PZ26" s="38"/>
      <c r="QA26" s="38"/>
      <c r="QB26" s="38"/>
      <c r="QC26" s="38"/>
      <c r="QD26" s="38"/>
      <c r="QE26" s="38"/>
      <c r="QF26" s="38"/>
      <c r="QG26" s="38"/>
      <c r="QH26" s="38"/>
      <c r="QI26" s="38"/>
      <c r="QJ26" s="38"/>
      <c r="QK26" s="38"/>
      <c r="QL26" s="38"/>
      <c r="QM26" s="38"/>
      <c r="QN26" s="38"/>
      <c r="QO26" s="38"/>
      <c r="QP26" s="38"/>
      <c r="QQ26" s="38"/>
      <c r="QR26" s="38"/>
      <c r="QS26" s="38"/>
      <c r="QT26" s="38"/>
      <c r="QU26" s="38"/>
      <c r="QV26" s="38"/>
      <c r="QW26" s="38"/>
      <c r="QX26" s="38"/>
      <c r="QY26" s="38"/>
      <c r="QZ26" s="38"/>
      <c r="RA26" s="38"/>
      <c r="RB26" s="38"/>
      <c r="RC26" s="38"/>
      <c r="RD26" s="38"/>
      <c r="RE26" s="38"/>
      <c r="RF26" s="38"/>
      <c r="RG26" s="38"/>
      <c r="RH26" s="38"/>
      <c r="RI26" s="38"/>
      <c r="RJ26" s="38"/>
      <c r="RK26" s="38"/>
      <c r="RL26" s="38"/>
      <c r="RM26" s="38"/>
      <c r="RN26" s="38"/>
      <c r="RO26" s="38"/>
      <c r="RP26" s="38"/>
      <c r="RQ26" s="38"/>
      <c r="RR26" s="38"/>
      <c r="RS26" s="38"/>
      <c r="RT26" s="38"/>
      <c r="RU26" s="38"/>
      <c r="RV26" s="38"/>
      <c r="RW26" s="38"/>
      <c r="RX26" s="38"/>
      <c r="RY26" s="38"/>
      <c r="RZ26" s="38"/>
      <c r="SA26" s="38"/>
      <c r="SB26" s="38"/>
      <c r="SC26" s="38"/>
      <c r="SD26" s="38"/>
      <c r="SE26" s="38"/>
      <c r="SF26" s="38"/>
      <c r="SG26" s="38"/>
      <c r="SH26" s="38"/>
      <c r="SI26" s="38"/>
      <c r="SJ26" s="38"/>
      <c r="SK26" s="38"/>
      <c r="SL26" s="38"/>
      <c r="SM26" s="38"/>
      <c r="SN26" s="38"/>
      <c r="SO26" s="38"/>
      <c r="SP26" s="38"/>
      <c r="SQ26" s="38"/>
      <c r="SR26" s="38"/>
      <c r="SS26" s="38"/>
      <c r="ST26" s="38"/>
      <c r="SU26" s="38"/>
      <c r="SV26" s="38"/>
      <c r="SW26" s="38"/>
      <c r="SX26" s="38"/>
      <c r="SY26" s="38"/>
      <c r="SZ26" s="38"/>
      <c r="TA26" s="38"/>
      <c r="TB26" s="38"/>
      <c r="TC26" s="38"/>
      <c r="TD26" s="38"/>
      <c r="TE26" s="38"/>
      <c r="TF26" s="38"/>
      <c r="TG26" s="38"/>
      <c r="TH26" s="38"/>
      <c r="TI26" s="38"/>
      <c r="TJ26" s="38"/>
      <c r="TK26" s="38"/>
      <c r="TL26" s="38"/>
      <c r="TM26" s="38"/>
      <c r="TN26" s="38"/>
      <c r="TO26" s="38"/>
      <c r="TP26" s="38"/>
      <c r="TQ26" s="38"/>
      <c r="TR26" s="38"/>
      <c r="TS26" s="38"/>
      <c r="TT26" s="38"/>
      <c r="TU26" s="38"/>
      <c r="TV26" s="38"/>
      <c r="TW26" s="38"/>
      <c r="TX26" s="38"/>
      <c r="TY26" s="38"/>
      <c r="TZ26" s="38"/>
      <c r="UA26" s="38"/>
      <c r="UB26" s="38"/>
      <c r="UC26" s="38"/>
      <c r="UD26" s="38"/>
      <c r="UE26" s="38"/>
      <c r="UF26" s="38"/>
      <c r="UG26" s="38"/>
      <c r="UH26" s="38"/>
      <c r="UI26" s="38"/>
      <c r="UJ26" s="38"/>
      <c r="UK26" s="38"/>
      <c r="UL26" s="38"/>
      <c r="UM26" s="38"/>
      <c r="UN26" s="38"/>
      <c r="UO26" s="38"/>
      <c r="UP26" s="38"/>
      <c r="UQ26" s="38"/>
      <c r="UR26" s="38"/>
      <c r="US26" s="38"/>
      <c r="UT26" s="38"/>
      <c r="UU26" s="38"/>
      <c r="UV26" s="38"/>
      <c r="UW26" s="38"/>
      <c r="UX26" s="38"/>
      <c r="UY26" s="38"/>
      <c r="UZ26" s="38"/>
      <c r="VA26" s="38"/>
      <c r="VB26" s="38"/>
      <c r="VC26" s="38"/>
      <c r="VD26" s="38"/>
      <c r="VE26" s="38"/>
      <c r="VF26" s="38"/>
      <c r="VG26" s="38"/>
      <c r="VH26" s="38"/>
      <c r="VI26" s="38"/>
      <c r="VJ26" s="38"/>
      <c r="VK26" s="38"/>
      <c r="VL26" s="38"/>
      <c r="VM26" s="38"/>
      <c r="VN26" s="38"/>
      <c r="VO26" s="38"/>
      <c r="VP26" s="38"/>
      <c r="VQ26" s="38"/>
      <c r="VR26" s="38"/>
      <c r="VS26" s="38"/>
      <c r="VT26" s="38"/>
      <c r="VU26" s="38"/>
      <c r="VV26" s="38"/>
      <c r="VW26" s="38"/>
      <c r="VX26" s="38"/>
      <c r="VY26" s="38"/>
      <c r="VZ26" s="38"/>
      <c r="WA26" s="38"/>
      <c r="WB26" s="38"/>
      <c r="WC26" s="38"/>
      <c r="WD26" s="38"/>
      <c r="WE26" s="38"/>
      <c r="WF26" s="38"/>
      <c r="WG26" s="38"/>
      <c r="WH26" s="38"/>
      <c r="WI26" s="38"/>
      <c r="WJ26" s="38"/>
      <c r="WK26" s="38"/>
      <c r="WL26" s="38"/>
      <c r="WM26" s="38"/>
      <c r="WN26" s="38"/>
      <c r="WO26" s="38"/>
      <c r="WP26" s="38"/>
      <c r="WQ26" s="38"/>
      <c r="WR26" s="38"/>
      <c r="WS26" s="38"/>
      <c r="WT26" s="38"/>
      <c r="WU26" s="38"/>
      <c r="WV26" s="38"/>
      <c r="WW26" s="38"/>
      <c r="WX26" s="38"/>
      <c r="WY26" s="38"/>
      <c r="WZ26" s="38"/>
      <c r="XA26" s="38"/>
      <c r="XB26" s="38"/>
      <c r="XC26" s="38"/>
      <c r="XD26" s="38"/>
      <c r="XE26" s="38"/>
      <c r="XF26" s="38"/>
      <c r="XG26" s="38"/>
      <c r="XH26" s="38"/>
      <c r="XI26" s="38"/>
      <c r="XJ26" s="38"/>
      <c r="XK26" s="38"/>
      <c r="XL26" s="38"/>
      <c r="XM26" s="38"/>
      <c r="XN26" s="38"/>
      <c r="XO26" s="38"/>
      <c r="XP26" s="38"/>
      <c r="XQ26" s="38"/>
      <c r="XR26" s="38"/>
      <c r="XS26" s="38"/>
      <c r="XT26" s="38"/>
      <c r="XU26" s="38"/>
      <c r="XV26" s="38"/>
      <c r="XW26" s="38"/>
      <c r="XX26" s="38"/>
      <c r="XY26" s="38"/>
      <c r="XZ26" s="38"/>
      <c r="YA26" s="38"/>
      <c r="YB26" s="38"/>
      <c r="YC26" s="38"/>
      <c r="YD26" s="38"/>
      <c r="YE26" s="38"/>
      <c r="YF26" s="38"/>
      <c r="YG26" s="38"/>
      <c r="YH26" s="38"/>
      <c r="YI26" s="38"/>
      <c r="YJ26" s="38"/>
      <c r="YK26" s="38"/>
      <c r="YL26" s="38"/>
      <c r="YM26" s="38"/>
      <c r="YN26" s="38"/>
      <c r="YO26" s="38"/>
      <c r="YP26" s="38"/>
      <c r="YQ26" s="38"/>
      <c r="YR26" s="38"/>
      <c r="YS26" s="38"/>
      <c r="YT26" s="38"/>
      <c r="YU26" s="38"/>
      <c r="YV26" s="38"/>
      <c r="YW26" s="38"/>
      <c r="YX26" s="38"/>
      <c r="YY26" s="38"/>
      <c r="YZ26" s="38"/>
      <c r="ZA26" s="38"/>
      <c r="ZB26" s="38"/>
      <c r="ZC26" s="38"/>
      <c r="ZD26" s="38"/>
      <c r="ZE26" s="38"/>
      <c r="ZF26" s="38"/>
      <c r="ZG26" s="38"/>
      <c r="ZH26" s="38"/>
      <c r="ZI26" s="38"/>
      <c r="ZJ26" s="38"/>
      <c r="ZK26" s="38"/>
      <c r="ZL26" s="38"/>
      <c r="ZM26" s="38"/>
      <c r="ZN26" s="38"/>
      <c r="ZO26" s="38"/>
      <c r="ZP26" s="38"/>
      <c r="ZQ26" s="38"/>
      <c r="ZR26" s="38"/>
      <c r="ZS26" s="38"/>
      <c r="ZT26" s="38"/>
      <c r="ZU26" s="38"/>
      <c r="ZV26" s="38"/>
      <c r="ZW26" s="38"/>
      <c r="ZX26" s="38"/>
      <c r="ZY26" s="38"/>
      <c r="ZZ26" s="38"/>
      <c r="AAA26" s="38"/>
      <c r="AAB26" s="38"/>
      <c r="AAC26" s="38"/>
      <c r="AAD26" s="38"/>
      <c r="AAE26" s="38"/>
      <c r="AAF26" s="38"/>
      <c r="AAG26" s="38"/>
      <c r="AAH26" s="38"/>
      <c r="AAI26" s="38"/>
      <c r="AAJ26" s="38"/>
      <c r="AAK26" s="38"/>
      <c r="AAL26" s="38"/>
      <c r="AAM26" s="38"/>
      <c r="AAN26" s="38"/>
      <c r="AAO26" s="38"/>
      <c r="AAP26" s="38"/>
      <c r="AAQ26" s="38"/>
      <c r="AAR26" s="38"/>
      <c r="AAS26" s="38"/>
      <c r="AAT26" s="38"/>
      <c r="AAU26" s="38"/>
      <c r="AAV26" s="38"/>
      <c r="AAW26" s="38"/>
      <c r="AAX26" s="38"/>
      <c r="AAY26" s="38"/>
      <c r="AAZ26" s="38"/>
      <c r="ABA26" s="38"/>
      <c r="ABB26" s="38"/>
      <c r="ABC26" s="38"/>
      <c r="ABD26" s="38"/>
      <c r="ABE26" s="38"/>
      <c r="ABF26" s="38"/>
      <c r="ABG26" s="38"/>
      <c r="ABH26" s="38"/>
      <c r="ABI26" s="38"/>
      <c r="ABJ26" s="38"/>
      <c r="ABK26" s="38"/>
      <c r="ABL26" s="38"/>
      <c r="ABM26" s="38"/>
      <c r="ABN26" s="38"/>
      <c r="ABO26" s="38"/>
      <c r="ABP26" s="38"/>
      <c r="ABQ26" s="38"/>
      <c r="ABR26" s="38"/>
      <c r="ABS26" s="38"/>
      <c r="ABT26" s="38"/>
      <c r="ABU26" s="38"/>
      <c r="ABV26" s="38"/>
      <c r="ABW26" s="38"/>
      <c r="ABX26" s="38"/>
      <c r="ABY26" s="38"/>
      <c r="ABZ26" s="38"/>
      <c r="ACA26" s="38"/>
      <c r="ACB26" s="38"/>
      <c r="ACC26" s="38"/>
      <c r="ACD26" s="38"/>
      <c r="ACE26" s="38"/>
      <c r="ACF26" s="38"/>
      <c r="ACG26" s="38"/>
      <c r="ACH26" s="38"/>
      <c r="ACI26" s="38"/>
      <c r="ACJ26" s="38"/>
      <c r="ACK26" s="38"/>
      <c r="ACL26" s="38"/>
      <c r="ACM26" s="38"/>
      <c r="ACN26" s="38"/>
      <c r="ACO26" s="38"/>
      <c r="ACP26" s="38"/>
      <c r="ACQ26" s="38"/>
      <c r="ACR26" s="38"/>
      <c r="ACS26" s="38"/>
      <c r="ACT26" s="38"/>
      <c r="ACU26" s="38"/>
      <c r="ACV26" s="38"/>
      <c r="ACW26" s="38"/>
      <c r="ACX26" s="38"/>
      <c r="ACY26" s="38"/>
      <c r="ACZ26" s="38"/>
      <c r="ADA26" s="38"/>
      <c r="ADB26" s="38"/>
      <c r="ADC26" s="38"/>
      <c r="ADD26" s="38"/>
      <c r="ADE26" s="38"/>
      <c r="ADF26" s="38"/>
      <c r="ADG26" s="38"/>
      <c r="ADH26" s="38"/>
      <c r="ADI26" s="38"/>
      <c r="ADJ26" s="38"/>
      <c r="ADK26" s="38"/>
      <c r="ADL26" s="38"/>
      <c r="ADM26" s="38"/>
      <c r="ADN26" s="38"/>
      <c r="ADO26" s="38"/>
      <c r="ADP26" s="38"/>
      <c r="ADQ26" s="38"/>
      <c r="ADR26" s="38"/>
      <c r="ADS26" s="38"/>
      <c r="ADT26" s="38"/>
      <c r="ADU26" s="38"/>
      <c r="ADV26" s="38"/>
      <c r="ADW26" s="38"/>
      <c r="ADX26" s="38"/>
      <c r="ADY26" s="38"/>
      <c r="ADZ26" s="38"/>
      <c r="AEA26" s="38"/>
      <c r="AEB26" s="38"/>
      <c r="AEC26" s="38"/>
      <c r="AED26" s="38"/>
      <c r="AEE26" s="38"/>
      <c r="AEF26" s="38"/>
      <c r="AEG26" s="38"/>
      <c r="AEH26" s="38"/>
      <c r="AEI26" s="38"/>
      <c r="AEJ26" s="38"/>
      <c r="AEK26" s="38"/>
      <c r="AEL26" s="38"/>
      <c r="AEM26" s="38"/>
      <c r="AEN26" s="38"/>
      <c r="AEO26" s="38"/>
      <c r="AEP26" s="38"/>
      <c r="AEQ26" s="38"/>
      <c r="AER26" s="38"/>
      <c r="AES26" s="38"/>
      <c r="AET26" s="38"/>
      <c r="AEU26" s="38"/>
      <c r="AEV26" s="38"/>
      <c r="AEW26" s="38"/>
      <c r="AEX26" s="38"/>
      <c r="AEY26" s="38"/>
      <c r="AEZ26" s="38"/>
      <c r="AFA26" s="38"/>
      <c r="AFB26" s="38"/>
      <c r="AFC26" s="38"/>
      <c r="AFD26" s="38"/>
      <c r="AFE26" s="38"/>
      <c r="AFF26" s="38"/>
      <c r="AFG26" s="38"/>
      <c r="AFH26" s="38"/>
      <c r="AFI26" s="38"/>
      <c r="AFJ26" s="38"/>
      <c r="AFK26" s="38"/>
      <c r="AFL26" s="38"/>
      <c r="AFM26" s="38"/>
      <c r="AFN26" s="38"/>
      <c r="AFO26" s="38"/>
      <c r="AFP26" s="38"/>
      <c r="AFQ26" s="38"/>
      <c r="AFR26" s="38"/>
      <c r="AFS26" s="38"/>
      <c r="AFT26" s="38"/>
      <c r="AFU26" s="38"/>
      <c r="AFV26" s="38"/>
      <c r="AFW26" s="38"/>
      <c r="AFX26" s="38"/>
      <c r="AFY26" s="38"/>
      <c r="AFZ26" s="38"/>
      <c r="AGA26" s="38"/>
      <c r="AGB26" s="38"/>
      <c r="AGC26" s="38"/>
      <c r="AGD26" s="38"/>
      <c r="AGE26" s="38"/>
      <c r="AGF26" s="38"/>
      <c r="AGG26" s="38"/>
      <c r="AGH26" s="38"/>
      <c r="AGI26" s="38"/>
      <c r="AGJ26" s="38"/>
      <c r="AGK26" s="38"/>
      <c r="AGL26" s="38"/>
      <c r="AGM26" s="38"/>
      <c r="AGN26" s="38"/>
      <c r="AGO26" s="38"/>
      <c r="AGP26" s="38"/>
      <c r="AGQ26" s="38"/>
      <c r="AGR26" s="38"/>
      <c r="AGS26" s="38"/>
      <c r="AGT26" s="38"/>
      <c r="AGU26" s="38"/>
      <c r="AGV26" s="38"/>
      <c r="AGW26" s="38"/>
      <c r="AGX26" s="38"/>
      <c r="AGY26" s="38"/>
      <c r="AGZ26" s="38"/>
      <c r="AHA26" s="38"/>
      <c r="AHB26" s="38"/>
      <c r="AHC26" s="38"/>
      <c r="AHD26" s="38"/>
      <c r="AHE26" s="38"/>
      <c r="AHF26" s="38"/>
      <c r="AHG26" s="38"/>
      <c r="AHH26" s="38"/>
      <c r="AHI26" s="38"/>
      <c r="AHJ26" s="38"/>
      <c r="AHK26" s="38"/>
      <c r="AHL26" s="38"/>
      <c r="AHM26" s="38"/>
      <c r="AHN26" s="38"/>
      <c r="AHO26" s="38"/>
      <c r="AHP26" s="38"/>
      <c r="AHQ26" s="38"/>
      <c r="AHR26" s="38"/>
      <c r="AHS26" s="38"/>
      <c r="AHT26" s="38"/>
      <c r="AHU26" s="38"/>
      <c r="AHV26" s="38"/>
      <c r="AHW26" s="38"/>
      <c r="AHX26" s="38"/>
      <c r="AHY26" s="38"/>
      <c r="AHZ26" s="38"/>
      <c r="AIA26" s="38"/>
      <c r="AIB26" s="38"/>
      <c r="AIC26" s="38"/>
      <c r="AID26" s="38"/>
      <c r="AIE26" s="38"/>
      <c r="AIF26" s="38"/>
      <c r="AIG26" s="38"/>
      <c r="AIH26" s="38"/>
      <c r="AII26" s="38"/>
      <c r="AIJ26" s="38"/>
      <c r="AIK26" s="38"/>
      <c r="AIL26" s="38"/>
      <c r="AIM26" s="38"/>
      <c r="AIN26" s="38"/>
      <c r="AIO26" s="38"/>
      <c r="AIP26" s="38"/>
      <c r="AIQ26" s="38"/>
      <c r="AIR26" s="38"/>
      <c r="AIS26" s="38"/>
      <c r="AIT26" s="38"/>
      <c r="AIU26" s="38"/>
      <c r="AIV26" s="38"/>
      <c r="AIW26" s="38"/>
      <c r="AIX26" s="38"/>
      <c r="AIY26" s="38"/>
      <c r="AIZ26" s="38"/>
      <c r="AJA26" s="38"/>
      <c r="AJB26" s="38"/>
      <c r="AJC26" s="38"/>
      <c r="AJD26" s="38"/>
      <c r="AJE26" s="38"/>
      <c r="AJF26" s="38"/>
      <c r="AJG26" s="38"/>
      <c r="AJH26" s="38"/>
      <c r="AJI26" s="38"/>
      <c r="AJJ26" s="38"/>
      <c r="AJK26" s="38"/>
      <c r="AJL26" s="38"/>
      <c r="AJM26" s="38"/>
      <c r="AJN26" s="38"/>
      <c r="AJO26" s="38"/>
      <c r="AJP26" s="38"/>
      <c r="AJQ26" s="38"/>
      <c r="AJR26" s="38"/>
      <c r="AJS26" s="38"/>
      <c r="AJT26" s="38"/>
      <c r="AJU26" s="38"/>
      <c r="AJV26" s="38"/>
      <c r="AJW26" s="38"/>
      <c r="AJX26" s="38"/>
      <c r="AJY26" s="38"/>
      <c r="AJZ26" s="38"/>
      <c r="AKA26" s="38"/>
      <c r="AKB26" s="38"/>
      <c r="AKC26" s="38"/>
      <c r="AKD26" s="38"/>
      <c r="AKE26" s="38"/>
      <c r="AKF26" s="38"/>
      <c r="AKG26" s="38"/>
      <c r="AKH26" s="38"/>
      <c r="AKI26" s="38"/>
      <c r="AKJ26" s="38"/>
      <c r="AKK26" s="38"/>
      <c r="AKL26" s="38"/>
      <c r="AKM26" s="38"/>
      <c r="AKN26" s="38"/>
      <c r="AKO26" s="38"/>
      <c r="AKP26" s="38"/>
      <c r="AKQ26" s="38"/>
      <c r="AKR26" s="38"/>
      <c r="AKS26" s="38"/>
      <c r="AKT26" s="38"/>
      <c r="AKU26" s="38"/>
      <c r="AKV26" s="38"/>
      <c r="AKW26" s="38"/>
      <c r="AKX26" s="38"/>
      <c r="AKY26" s="38"/>
      <c r="AKZ26" s="38"/>
      <c r="ALA26" s="38"/>
      <c r="ALB26" s="38"/>
      <c r="ALC26" s="38"/>
      <c r="ALD26" s="38"/>
      <c r="ALE26" s="38"/>
      <c r="ALF26" s="38"/>
      <c r="ALG26" s="38"/>
      <c r="ALH26" s="38"/>
      <c r="ALI26" s="38"/>
      <c r="ALJ26" s="38"/>
      <c r="ALK26" s="38"/>
      <c r="ALL26" s="38"/>
      <c r="ALM26" s="38"/>
      <c r="ALN26" s="38"/>
      <c r="ALO26" s="38"/>
      <c r="ALP26" s="38"/>
      <c r="ALQ26" s="38"/>
      <c r="ALR26" s="38"/>
      <c r="ALS26" s="38"/>
      <c r="ALT26" s="38"/>
      <c r="ALU26" s="38"/>
      <c r="ALV26" s="38"/>
      <c r="ALW26" s="38"/>
      <c r="ALX26" s="38"/>
      <c r="ALY26" s="38"/>
      <c r="ALZ26" s="38"/>
      <c r="AMA26" s="38"/>
      <c r="AMB26" s="38"/>
      <c r="AMC26" s="38"/>
      <c r="AMD26" s="38"/>
      <c r="AME26" s="38"/>
      <c r="AMF26" s="38"/>
      <c r="AMG26" s="38"/>
      <c r="AMH26" s="38"/>
      <c r="AMI26" s="38"/>
      <c r="AMJ26" s="38"/>
      <c r="AMK26" s="38"/>
      <c r="AML26" s="38"/>
      <c r="AMM26" s="38"/>
      <c r="AMN26" s="38"/>
      <c r="AMO26" s="38"/>
      <c r="AMP26" s="38"/>
      <c r="AMQ26" s="38"/>
      <c r="AMR26" s="38"/>
      <c r="AMS26" s="38"/>
      <c r="AMT26" s="38"/>
      <c r="AMU26" s="38"/>
      <c r="AMV26" s="38"/>
      <c r="AMW26" s="38"/>
      <c r="AMX26" s="38"/>
      <c r="AMY26" s="38"/>
      <c r="AMZ26" s="38"/>
      <c r="ANA26" s="38"/>
      <c r="ANB26" s="38"/>
      <c r="ANC26" s="38"/>
      <c r="AND26" s="38"/>
      <c r="ANE26" s="38"/>
      <c r="ANF26" s="38"/>
      <c r="ANG26" s="38"/>
      <c r="ANH26" s="38"/>
      <c r="ANI26" s="38"/>
      <c r="ANJ26" s="38"/>
      <c r="ANK26" s="38"/>
      <c r="ANL26" s="38"/>
      <c r="ANM26" s="38"/>
      <c r="ANN26" s="38"/>
    </row>
    <row r="27" spans="1:1054" s="90" customFormat="1" ht="15.75" customHeight="1" outlineLevel="1" thickBot="1">
      <c r="A27" s="275" t="s">
        <v>156</v>
      </c>
      <c r="B27" s="743"/>
      <c r="C27" s="743"/>
      <c r="D27" s="486"/>
      <c r="E27" s="319"/>
      <c r="F27" s="490"/>
      <c r="G27" s="329" t="str">
        <f t="shared" si="0"/>
        <v/>
      </c>
      <c r="H27" s="419"/>
      <c r="I27" s="262"/>
      <c r="J27" s="332" t="str">
        <f t="shared" si="2"/>
        <v/>
      </c>
      <c r="K27" s="325" t="str">
        <f t="shared" si="1"/>
        <v/>
      </c>
      <c r="L27" s="329" t="str">
        <f t="shared" ref="L27" si="19">IF(K27&lt;&gt;"",K27*$L$9,"")</f>
        <v/>
      </c>
      <c r="M27" s="102"/>
      <c r="N27" s="110"/>
      <c r="O27" s="107"/>
      <c r="P27" s="100">
        <f t="shared" si="3"/>
        <v>0</v>
      </c>
      <c r="Q27" s="102"/>
      <c r="R27" s="110"/>
      <c r="S27" s="107"/>
      <c r="T27" s="100">
        <f t="shared" si="4"/>
        <v>0</v>
      </c>
      <c r="U27" s="497">
        <f t="shared" si="5"/>
        <v>0</v>
      </c>
      <c r="V27" s="896"/>
      <c r="W27" s="110"/>
      <c r="X27"/>
      <c r="Y27"/>
      <c r="Z27"/>
      <c r="AA27"/>
      <c r="AB27"/>
      <c r="AC27"/>
      <c r="AD27"/>
      <c r="AE27"/>
      <c r="AF27"/>
      <c r="AG27"/>
      <c r="AH27"/>
      <c r="AI27"/>
      <c r="AJ27"/>
      <c r="AK27"/>
      <c r="AL27"/>
      <c r="AM27"/>
      <c r="AN27"/>
      <c r="AO27"/>
      <c r="AP27"/>
      <c r="AQ27" s="40"/>
      <c r="AR27" s="40"/>
      <c r="AS27" s="40"/>
      <c r="AT27" s="40"/>
      <c r="AU27" s="40"/>
      <c r="AV27" s="40"/>
      <c r="AW27" s="91"/>
      <c r="AX27" s="91"/>
      <c r="AY27" s="91"/>
      <c r="AZ27" s="91"/>
      <c r="BA27" s="91"/>
      <c r="BB27" s="91"/>
      <c r="BC27" s="91"/>
      <c r="BD27" s="91"/>
      <c r="BE27" s="91"/>
      <c r="BF27" s="91"/>
      <c r="BG27" s="91"/>
      <c r="BH27" s="91"/>
      <c r="BI27" s="91"/>
      <c r="BJ27" s="91"/>
      <c r="BK27" s="91"/>
      <c r="BL27" s="91"/>
      <c r="BM27" s="91"/>
    </row>
    <row r="28" spans="1:1054" s="39" customFormat="1" ht="15" customHeight="1" outlineLevel="1">
      <c r="A28" s="273" t="s">
        <v>154</v>
      </c>
      <c r="B28" s="741"/>
      <c r="C28" s="741"/>
      <c r="D28" s="483"/>
      <c r="E28" s="308"/>
      <c r="F28" s="488"/>
      <c r="G28" s="327" t="str">
        <f t="shared" si="0"/>
        <v/>
      </c>
      <c r="H28" s="418"/>
      <c r="I28" s="263"/>
      <c r="J28" s="440" t="str">
        <f t="shared" si="2"/>
        <v/>
      </c>
      <c r="K28" s="286" t="str">
        <f t="shared" si="1"/>
        <v/>
      </c>
      <c r="L28" s="327" t="str">
        <f t="shared" ref="L28" si="20">IF(K28&lt;&gt;"",K28*$L$4,"")</f>
        <v/>
      </c>
      <c r="M28" s="101"/>
      <c r="N28" s="108"/>
      <c r="O28" s="105"/>
      <c r="P28" s="287">
        <f t="shared" si="3"/>
        <v>0</v>
      </c>
      <c r="Q28" s="101"/>
      <c r="R28" s="108"/>
      <c r="S28" s="105"/>
      <c r="T28" s="287">
        <f t="shared" si="4"/>
        <v>0</v>
      </c>
      <c r="U28" s="494">
        <f t="shared" si="5"/>
        <v>0</v>
      </c>
      <c r="V28" s="894">
        <f t="shared" ref="V28" si="21">SUM(G28:G33,J28:J33,L28:L33,U28:U33)</f>
        <v>0</v>
      </c>
      <c r="W28" s="108"/>
      <c r="X28"/>
      <c r="Y28"/>
      <c r="Z28"/>
      <c r="AA28"/>
      <c r="AB28"/>
      <c r="AC28"/>
      <c r="AD28"/>
      <c r="AE28"/>
      <c r="AF28"/>
      <c r="AG28"/>
      <c r="AH28"/>
      <c r="AI28"/>
      <c r="AJ28"/>
      <c r="AK28"/>
      <c r="AL28"/>
      <c r="AM28"/>
      <c r="AN28"/>
      <c r="AO28"/>
      <c r="AP28"/>
      <c r="AQ28" s="40"/>
      <c r="AR28" s="40"/>
      <c r="AS28" s="40"/>
      <c r="AT28" s="40"/>
      <c r="AU28" s="40"/>
      <c r="AV28" s="40"/>
      <c r="AW28" s="41"/>
      <c r="AX28" s="41"/>
      <c r="AY28" s="41"/>
      <c r="AZ28" s="41"/>
      <c r="BA28" s="41"/>
      <c r="BB28" s="41"/>
      <c r="BC28" s="41"/>
      <c r="BD28" s="41"/>
      <c r="BE28" s="41"/>
      <c r="BF28" s="41"/>
      <c r="BG28" s="41"/>
      <c r="BH28" s="41"/>
      <c r="BI28" s="41"/>
      <c r="BJ28" s="41"/>
      <c r="BK28" s="41"/>
      <c r="BL28" s="41"/>
      <c r="BM28" s="41"/>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c r="HW28" s="38"/>
      <c r="HX28" s="38"/>
      <c r="HY28" s="38"/>
      <c r="HZ28" s="38"/>
      <c r="IA28" s="38"/>
      <c r="IB28" s="38"/>
      <c r="IC28" s="38"/>
      <c r="ID28" s="38"/>
      <c r="IE28" s="38"/>
      <c r="IF28" s="38"/>
      <c r="IG28" s="38"/>
      <c r="IH28" s="38"/>
      <c r="II28" s="38"/>
      <c r="IJ28" s="38"/>
      <c r="IK28" s="38"/>
      <c r="IL28" s="38"/>
      <c r="IM28" s="38"/>
      <c r="IN28" s="38"/>
      <c r="IO28" s="38"/>
      <c r="IP28" s="38"/>
      <c r="IQ28" s="38"/>
      <c r="IR28" s="38"/>
      <c r="IS28" s="38"/>
      <c r="IT28" s="38"/>
      <c r="IU28" s="38"/>
      <c r="IV28" s="38"/>
      <c r="IW28" s="38"/>
      <c r="IX28" s="38"/>
      <c r="IY28" s="38"/>
      <c r="IZ28" s="38"/>
      <c r="JA28" s="38"/>
      <c r="JB28" s="38"/>
      <c r="JC28" s="38"/>
      <c r="JD28" s="38"/>
      <c r="JE28" s="38"/>
      <c r="JF28" s="38"/>
      <c r="JG28" s="38"/>
      <c r="JH28" s="38"/>
      <c r="JI28" s="38"/>
      <c r="JJ28" s="38"/>
      <c r="JK28" s="38"/>
      <c r="JL28" s="38"/>
      <c r="JM28" s="38"/>
      <c r="JN28" s="38"/>
      <c r="JO28" s="38"/>
      <c r="JP28" s="38"/>
      <c r="JQ28" s="38"/>
      <c r="JR28" s="38"/>
      <c r="JS28" s="38"/>
      <c r="JT28" s="38"/>
      <c r="JU28" s="38"/>
      <c r="JV28" s="38"/>
      <c r="JW28" s="38"/>
      <c r="JX28" s="38"/>
      <c r="JY28" s="38"/>
      <c r="JZ28" s="38"/>
      <c r="KA28" s="38"/>
      <c r="KB28" s="38"/>
      <c r="KC28" s="38"/>
      <c r="KD28" s="38"/>
      <c r="KE28" s="38"/>
      <c r="KF28" s="38"/>
      <c r="KG28" s="38"/>
      <c r="KH28" s="38"/>
      <c r="KI28" s="38"/>
      <c r="KJ28" s="38"/>
      <c r="KK28" s="38"/>
      <c r="KL28" s="38"/>
      <c r="KM28" s="38"/>
      <c r="KN28" s="38"/>
      <c r="KO28" s="38"/>
      <c r="KP28" s="38"/>
      <c r="KQ28" s="38"/>
      <c r="KR28" s="38"/>
      <c r="KS28" s="38"/>
      <c r="KT28" s="38"/>
      <c r="KU28" s="38"/>
      <c r="KV28" s="38"/>
      <c r="KW28" s="38"/>
      <c r="KX28" s="38"/>
      <c r="KY28" s="38"/>
      <c r="KZ28" s="38"/>
      <c r="LA28" s="38"/>
      <c r="LB28" s="38"/>
      <c r="LC28" s="38"/>
      <c r="LD28" s="38"/>
      <c r="LE28" s="38"/>
      <c r="LF28" s="38"/>
      <c r="LG28" s="38"/>
      <c r="LH28" s="38"/>
      <c r="LI28" s="38"/>
      <c r="LJ28" s="38"/>
      <c r="LK28" s="38"/>
      <c r="LL28" s="38"/>
      <c r="LM28" s="38"/>
      <c r="LN28" s="38"/>
      <c r="LO28" s="38"/>
      <c r="LP28" s="38"/>
      <c r="LQ28" s="38"/>
      <c r="LR28" s="38"/>
      <c r="LS28" s="38"/>
      <c r="LT28" s="38"/>
      <c r="LU28" s="38"/>
      <c r="LV28" s="38"/>
      <c r="LW28" s="38"/>
      <c r="LX28" s="38"/>
      <c r="LY28" s="38"/>
      <c r="LZ28" s="38"/>
      <c r="MA28" s="38"/>
      <c r="MB28" s="38"/>
      <c r="MC28" s="38"/>
      <c r="MD28" s="38"/>
      <c r="ME28" s="38"/>
      <c r="MF28" s="38"/>
      <c r="MG28" s="38"/>
      <c r="MH28" s="38"/>
      <c r="MI28" s="38"/>
      <c r="MJ28" s="38"/>
      <c r="MK28" s="38"/>
      <c r="ML28" s="38"/>
      <c r="MM28" s="38"/>
      <c r="MN28" s="38"/>
      <c r="MO28" s="38"/>
      <c r="MP28" s="38"/>
      <c r="MQ28" s="38"/>
      <c r="MR28" s="38"/>
      <c r="MS28" s="38"/>
      <c r="MT28" s="38"/>
      <c r="MU28" s="38"/>
      <c r="MV28" s="38"/>
      <c r="MW28" s="38"/>
      <c r="MX28" s="38"/>
      <c r="MY28" s="38"/>
      <c r="MZ28" s="38"/>
      <c r="NA28" s="38"/>
      <c r="NB28" s="38"/>
      <c r="NC28" s="38"/>
      <c r="ND28" s="38"/>
      <c r="NE28" s="38"/>
      <c r="NF28" s="38"/>
      <c r="NG28" s="38"/>
      <c r="NH28" s="38"/>
      <c r="NI28" s="38"/>
      <c r="NJ28" s="38"/>
      <c r="NK28" s="38"/>
      <c r="NL28" s="38"/>
      <c r="NM28" s="38"/>
      <c r="NN28" s="38"/>
      <c r="NO28" s="38"/>
      <c r="NP28" s="38"/>
      <c r="NQ28" s="38"/>
      <c r="NR28" s="38"/>
      <c r="NS28" s="38"/>
      <c r="NT28" s="38"/>
      <c r="NU28" s="38"/>
      <c r="NV28" s="38"/>
      <c r="NW28" s="38"/>
      <c r="NX28" s="38"/>
      <c r="NY28" s="38"/>
      <c r="NZ28" s="38"/>
      <c r="OA28" s="38"/>
      <c r="OB28" s="38"/>
      <c r="OC28" s="38"/>
      <c r="OD28" s="38"/>
      <c r="OE28" s="38"/>
      <c r="OF28" s="38"/>
      <c r="OG28" s="38"/>
      <c r="OH28" s="38"/>
      <c r="OI28" s="38"/>
      <c r="OJ28" s="38"/>
      <c r="OK28" s="38"/>
      <c r="OL28" s="38"/>
      <c r="OM28" s="38"/>
      <c r="ON28" s="38"/>
      <c r="OO28" s="38"/>
      <c r="OP28" s="38"/>
      <c r="OQ28" s="38"/>
      <c r="OR28" s="38"/>
      <c r="OS28" s="38"/>
      <c r="OT28" s="38"/>
      <c r="OU28" s="38"/>
      <c r="OV28" s="38"/>
      <c r="OW28" s="38"/>
      <c r="OX28" s="38"/>
      <c r="OY28" s="38"/>
      <c r="OZ28" s="38"/>
      <c r="PA28" s="38"/>
      <c r="PB28" s="38"/>
      <c r="PC28" s="38"/>
      <c r="PD28" s="38"/>
      <c r="PE28" s="38"/>
      <c r="PF28" s="38"/>
      <c r="PG28" s="38"/>
      <c r="PH28" s="38"/>
      <c r="PI28" s="38"/>
      <c r="PJ28" s="38"/>
      <c r="PK28" s="38"/>
      <c r="PL28" s="38"/>
      <c r="PM28" s="38"/>
      <c r="PN28" s="38"/>
      <c r="PO28" s="38"/>
      <c r="PP28" s="38"/>
      <c r="PQ28" s="38"/>
      <c r="PR28" s="38"/>
      <c r="PS28" s="38"/>
      <c r="PT28" s="38"/>
      <c r="PU28" s="38"/>
      <c r="PV28" s="38"/>
      <c r="PW28" s="38"/>
      <c r="PX28" s="38"/>
      <c r="PY28" s="38"/>
      <c r="PZ28" s="38"/>
      <c r="QA28" s="38"/>
      <c r="QB28" s="38"/>
      <c r="QC28" s="38"/>
      <c r="QD28" s="38"/>
      <c r="QE28" s="38"/>
      <c r="QF28" s="38"/>
      <c r="QG28" s="38"/>
      <c r="QH28" s="38"/>
      <c r="QI28" s="38"/>
      <c r="QJ28" s="38"/>
      <c r="QK28" s="38"/>
      <c r="QL28" s="38"/>
      <c r="QM28" s="38"/>
      <c r="QN28" s="38"/>
      <c r="QO28" s="38"/>
      <c r="QP28" s="38"/>
      <c r="QQ28" s="38"/>
      <c r="QR28" s="38"/>
      <c r="QS28" s="38"/>
      <c r="QT28" s="38"/>
      <c r="QU28" s="38"/>
      <c r="QV28" s="38"/>
      <c r="QW28" s="38"/>
      <c r="QX28" s="38"/>
      <c r="QY28" s="38"/>
      <c r="QZ28" s="38"/>
      <c r="RA28" s="38"/>
      <c r="RB28" s="38"/>
      <c r="RC28" s="38"/>
      <c r="RD28" s="38"/>
      <c r="RE28" s="38"/>
      <c r="RF28" s="38"/>
      <c r="RG28" s="38"/>
      <c r="RH28" s="38"/>
      <c r="RI28" s="38"/>
      <c r="RJ28" s="38"/>
      <c r="RK28" s="38"/>
      <c r="RL28" s="38"/>
      <c r="RM28" s="38"/>
      <c r="RN28" s="38"/>
      <c r="RO28" s="38"/>
      <c r="RP28" s="38"/>
      <c r="RQ28" s="38"/>
      <c r="RR28" s="38"/>
      <c r="RS28" s="38"/>
      <c r="RT28" s="38"/>
      <c r="RU28" s="38"/>
      <c r="RV28" s="38"/>
      <c r="RW28" s="38"/>
      <c r="RX28" s="38"/>
      <c r="RY28" s="38"/>
      <c r="RZ28" s="38"/>
      <c r="SA28" s="38"/>
      <c r="SB28" s="38"/>
      <c r="SC28" s="38"/>
      <c r="SD28" s="38"/>
      <c r="SE28" s="38"/>
      <c r="SF28" s="38"/>
      <c r="SG28" s="38"/>
      <c r="SH28" s="38"/>
      <c r="SI28" s="38"/>
      <c r="SJ28" s="38"/>
      <c r="SK28" s="38"/>
      <c r="SL28" s="38"/>
      <c r="SM28" s="38"/>
      <c r="SN28" s="38"/>
      <c r="SO28" s="38"/>
      <c r="SP28" s="38"/>
      <c r="SQ28" s="38"/>
      <c r="SR28" s="38"/>
      <c r="SS28" s="38"/>
      <c r="ST28" s="38"/>
      <c r="SU28" s="38"/>
      <c r="SV28" s="38"/>
      <c r="SW28" s="38"/>
      <c r="SX28" s="38"/>
      <c r="SY28" s="38"/>
      <c r="SZ28" s="38"/>
      <c r="TA28" s="38"/>
      <c r="TB28" s="38"/>
      <c r="TC28" s="38"/>
      <c r="TD28" s="38"/>
      <c r="TE28" s="38"/>
      <c r="TF28" s="38"/>
      <c r="TG28" s="38"/>
      <c r="TH28" s="38"/>
      <c r="TI28" s="38"/>
      <c r="TJ28" s="38"/>
      <c r="TK28" s="38"/>
      <c r="TL28" s="38"/>
      <c r="TM28" s="38"/>
      <c r="TN28" s="38"/>
      <c r="TO28" s="38"/>
      <c r="TP28" s="38"/>
      <c r="TQ28" s="38"/>
      <c r="TR28" s="38"/>
      <c r="TS28" s="38"/>
      <c r="TT28" s="38"/>
      <c r="TU28" s="38"/>
      <c r="TV28" s="38"/>
      <c r="TW28" s="38"/>
      <c r="TX28" s="38"/>
      <c r="TY28" s="38"/>
      <c r="TZ28" s="38"/>
      <c r="UA28" s="38"/>
      <c r="UB28" s="38"/>
      <c r="UC28" s="38"/>
      <c r="UD28" s="38"/>
      <c r="UE28" s="38"/>
      <c r="UF28" s="38"/>
      <c r="UG28" s="38"/>
      <c r="UH28" s="38"/>
      <c r="UI28" s="38"/>
      <c r="UJ28" s="38"/>
      <c r="UK28" s="38"/>
      <c r="UL28" s="38"/>
      <c r="UM28" s="38"/>
      <c r="UN28" s="38"/>
      <c r="UO28" s="38"/>
      <c r="UP28" s="38"/>
      <c r="UQ28" s="38"/>
      <c r="UR28" s="38"/>
      <c r="US28" s="38"/>
      <c r="UT28" s="38"/>
      <c r="UU28" s="38"/>
      <c r="UV28" s="38"/>
      <c r="UW28" s="38"/>
      <c r="UX28" s="38"/>
      <c r="UY28" s="38"/>
      <c r="UZ28" s="38"/>
      <c r="VA28" s="38"/>
      <c r="VB28" s="38"/>
      <c r="VC28" s="38"/>
      <c r="VD28" s="38"/>
      <c r="VE28" s="38"/>
      <c r="VF28" s="38"/>
      <c r="VG28" s="38"/>
      <c r="VH28" s="38"/>
      <c r="VI28" s="38"/>
      <c r="VJ28" s="38"/>
      <c r="VK28" s="38"/>
      <c r="VL28" s="38"/>
      <c r="VM28" s="38"/>
      <c r="VN28" s="38"/>
      <c r="VO28" s="38"/>
      <c r="VP28" s="38"/>
      <c r="VQ28" s="38"/>
      <c r="VR28" s="38"/>
      <c r="VS28" s="38"/>
      <c r="VT28" s="38"/>
      <c r="VU28" s="38"/>
      <c r="VV28" s="38"/>
      <c r="VW28" s="38"/>
      <c r="VX28" s="38"/>
      <c r="VY28" s="38"/>
      <c r="VZ28" s="38"/>
      <c r="WA28" s="38"/>
      <c r="WB28" s="38"/>
      <c r="WC28" s="38"/>
      <c r="WD28" s="38"/>
      <c r="WE28" s="38"/>
      <c r="WF28" s="38"/>
      <c r="WG28" s="38"/>
      <c r="WH28" s="38"/>
      <c r="WI28" s="38"/>
      <c r="WJ28" s="38"/>
      <c r="WK28" s="38"/>
      <c r="WL28" s="38"/>
      <c r="WM28" s="38"/>
      <c r="WN28" s="38"/>
      <c r="WO28" s="38"/>
      <c r="WP28" s="38"/>
      <c r="WQ28" s="38"/>
      <c r="WR28" s="38"/>
      <c r="WS28" s="38"/>
      <c r="WT28" s="38"/>
      <c r="WU28" s="38"/>
      <c r="WV28" s="38"/>
      <c r="WW28" s="38"/>
      <c r="WX28" s="38"/>
      <c r="WY28" s="38"/>
      <c r="WZ28" s="38"/>
      <c r="XA28" s="38"/>
      <c r="XB28" s="38"/>
      <c r="XC28" s="38"/>
      <c r="XD28" s="38"/>
      <c r="XE28" s="38"/>
      <c r="XF28" s="38"/>
      <c r="XG28" s="38"/>
      <c r="XH28" s="38"/>
      <c r="XI28" s="38"/>
      <c r="XJ28" s="38"/>
      <c r="XK28" s="38"/>
      <c r="XL28" s="38"/>
      <c r="XM28" s="38"/>
      <c r="XN28" s="38"/>
      <c r="XO28" s="38"/>
      <c r="XP28" s="38"/>
      <c r="XQ28" s="38"/>
      <c r="XR28" s="38"/>
      <c r="XS28" s="38"/>
      <c r="XT28" s="38"/>
      <c r="XU28" s="38"/>
      <c r="XV28" s="38"/>
      <c r="XW28" s="38"/>
      <c r="XX28" s="38"/>
      <c r="XY28" s="38"/>
      <c r="XZ28" s="38"/>
      <c r="YA28" s="38"/>
      <c r="YB28" s="38"/>
      <c r="YC28" s="38"/>
      <c r="YD28" s="38"/>
      <c r="YE28" s="38"/>
      <c r="YF28" s="38"/>
      <c r="YG28" s="38"/>
      <c r="YH28" s="38"/>
      <c r="YI28" s="38"/>
      <c r="YJ28" s="38"/>
      <c r="YK28" s="38"/>
      <c r="YL28" s="38"/>
      <c r="YM28" s="38"/>
      <c r="YN28" s="38"/>
      <c r="YO28" s="38"/>
      <c r="YP28" s="38"/>
      <c r="YQ28" s="38"/>
      <c r="YR28" s="38"/>
      <c r="YS28" s="38"/>
      <c r="YT28" s="38"/>
      <c r="YU28" s="38"/>
      <c r="YV28" s="38"/>
      <c r="YW28" s="38"/>
      <c r="YX28" s="38"/>
      <c r="YY28" s="38"/>
      <c r="YZ28" s="38"/>
      <c r="ZA28" s="38"/>
      <c r="ZB28" s="38"/>
      <c r="ZC28" s="38"/>
      <c r="ZD28" s="38"/>
      <c r="ZE28" s="38"/>
      <c r="ZF28" s="38"/>
      <c r="ZG28" s="38"/>
      <c r="ZH28" s="38"/>
      <c r="ZI28" s="38"/>
      <c r="ZJ28" s="38"/>
      <c r="ZK28" s="38"/>
      <c r="ZL28" s="38"/>
      <c r="ZM28" s="38"/>
      <c r="ZN28" s="38"/>
      <c r="ZO28" s="38"/>
      <c r="ZP28" s="38"/>
      <c r="ZQ28" s="38"/>
      <c r="ZR28" s="38"/>
      <c r="ZS28" s="38"/>
      <c r="ZT28" s="38"/>
      <c r="ZU28" s="38"/>
      <c r="ZV28" s="38"/>
      <c r="ZW28" s="38"/>
      <c r="ZX28" s="38"/>
      <c r="ZY28" s="38"/>
      <c r="ZZ28" s="38"/>
      <c r="AAA28" s="38"/>
      <c r="AAB28" s="38"/>
      <c r="AAC28" s="38"/>
      <c r="AAD28" s="38"/>
      <c r="AAE28" s="38"/>
      <c r="AAF28" s="38"/>
      <c r="AAG28" s="38"/>
      <c r="AAH28" s="38"/>
      <c r="AAI28" s="38"/>
      <c r="AAJ28" s="38"/>
      <c r="AAK28" s="38"/>
      <c r="AAL28" s="38"/>
      <c r="AAM28" s="38"/>
      <c r="AAN28" s="38"/>
      <c r="AAO28" s="38"/>
      <c r="AAP28" s="38"/>
      <c r="AAQ28" s="38"/>
      <c r="AAR28" s="38"/>
      <c r="AAS28" s="38"/>
      <c r="AAT28" s="38"/>
      <c r="AAU28" s="38"/>
      <c r="AAV28" s="38"/>
      <c r="AAW28" s="38"/>
      <c r="AAX28" s="38"/>
      <c r="AAY28" s="38"/>
      <c r="AAZ28" s="38"/>
      <c r="ABA28" s="38"/>
      <c r="ABB28" s="38"/>
      <c r="ABC28" s="38"/>
      <c r="ABD28" s="38"/>
      <c r="ABE28" s="38"/>
      <c r="ABF28" s="38"/>
      <c r="ABG28" s="38"/>
      <c r="ABH28" s="38"/>
      <c r="ABI28" s="38"/>
      <c r="ABJ28" s="38"/>
      <c r="ABK28" s="38"/>
      <c r="ABL28" s="38"/>
      <c r="ABM28" s="38"/>
      <c r="ABN28" s="38"/>
      <c r="ABO28" s="38"/>
      <c r="ABP28" s="38"/>
      <c r="ABQ28" s="38"/>
      <c r="ABR28" s="38"/>
      <c r="ABS28" s="38"/>
      <c r="ABT28" s="38"/>
      <c r="ABU28" s="38"/>
      <c r="ABV28" s="38"/>
      <c r="ABW28" s="38"/>
      <c r="ABX28" s="38"/>
      <c r="ABY28" s="38"/>
      <c r="ABZ28" s="38"/>
      <c r="ACA28" s="38"/>
      <c r="ACB28" s="38"/>
      <c r="ACC28" s="38"/>
      <c r="ACD28" s="38"/>
      <c r="ACE28" s="38"/>
      <c r="ACF28" s="38"/>
      <c r="ACG28" s="38"/>
      <c r="ACH28" s="38"/>
      <c r="ACI28" s="38"/>
      <c r="ACJ28" s="38"/>
      <c r="ACK28" s="38"/>
      <c r="ACL28" s="38"/>
      <c r="ACM28" s="38"/>
      <c r="ACN28" s="38"/>
      <c r="ACO28" s="38"/>
      <c r="ACP28" s="38"/>
      <c r="ACQ28" s="38"/>
      <c r="ACR28" s="38"/>
      <c r="ACS28" s="38"/>
      <c r="ACT28" s="38"/>
      <c r="ACU28" s="38"/>
      <c r="ACV28" s="38"/>
      <c r="ACW28" s="38"/>
      <c r="ACX28" s="38"/>
      <c r="ACY28" s="38"/>
      <c r="ACZ28" s="38"/>
      <c r="ADA28" s="38"/>
      <c r="ADB28" s="38"/>
      <c r="ADC28" s="38"/>
      <c r="ADD28" s="38"/>
      <c r="ADE28" s="38"/>
      <c r="ADF28" s="38"/>
      <c r="ADG28" s="38"/>
      <c r="ADH28" s="38"/>
      <c r="ADI28" s="38"/>
      <c r="ADJ28" s="38"/>
      <c r="ADK28" s="38"/>
      <c r="ADL28" s="38"/>
      <c r="ADM28" s="38"/>
      <c r="ADN28" s="38"/>
      <c r="ADO28" s="38"/>
      <c r="ADP28" s="38"/>
      <c r="ADQ28" s="38"/>
      <c r="ADR28" s="38"/>
      <c r="ADS28" s="38"/>
      <c r="ADT28" s="38"/>
      <c r="ADU28" s="38"/>
      <c r="ADV28" s="38"/>
      <c r="ADW28" s="38"/>
      <c r="ADX28" s="38"/>
      <c r="ADY28" s="38"/>
      <c r="ADZ28" s="38"/>
      <c r="AEA28" s="38"/>
      <c r="AEB28" s="38"/>
      <c r="AEC28" s="38"/>
      <c r="AED28" s="38"/>
      <c r="AEE28" s="38"/>
      <c r="AEF28" s="38"/>
      <c r="AEG28" s="38"/>
      <c r="AEH28" s="38"/>
      <c r="AEI28" s="38"/>
      <c r="AEJ28" s="38"/>
      <c r="AEK28" s="38"/>
      <c r="AEL28" s="38"/>
      <c r="AEM28" s="38"/>
      <c r="AEN28" s="38"/>
      <c r="AEO28" s="38"/>
      <c r="AEP28" s="38"/>
      <c r="AEQ28" s="38"/>
      <c r="AER28" s="38"/>
      <c r="AES28" s="38"/>
      <c r="AET28" s="38"/>
      <c r="AEU28" s="38"/>
      <c r="AEV28" s="38"/>
      <c r="AEW28" s="38"/>
      <c r="AEX28" s="38"/>
      <c r="AEY28" s="38"/>
      <c r="AEZ28" s="38"/>
      <c r="AFA28" s="38"/>
      <c r="AFB28" s="38"/>
      <c r="AFC28" s="38"/>
      <c r="AFD28" s="38"/>
      <c r="AFE28" s="38"/>
      <c r="AFF28" s="38"/>
      <c r="AFG28" s="38"/>
      <c r="AFH28" s="38"/>
      <c r="AFI28" s="38"/>
      <c r="AFJ28" s="38"/>
      <c r="AFK28" s="38"/>
      <c r="AFL28" s="38"/>
      <c r="AFM28" s="38"/>
      <c r="AFN28" s="38"/>
      <c r="AFO28" s="38"/>
      <c r="AFP28" s="38"/>
      <c r="AFQ28" s="38"/>
      <c r="AFR28" s="38"/>
      <c r="AFS28" s="38"/>
      <c r="AFT28" s="38"/>
      <c r="AFU28" s="38"/>
      <c r="AFV28" s="38"/>
      <c r="AFW28" s="38"/>
      <c r="AFX28" s="38"/>
      <c r="AFY28" s="38"/>
      <c r="AFZ28" s="38"/>
      <c r="AGA28" s="38"/>
      <c r="AGB28" s="38"/>
      <c r="AGC28" s="38"/>
      <c r="AGD28" s="38"/>
      <c r="AGE28" s="38"/>
      <c r="AGF28" s="38"/>
      <c r="AGG28" s="38"/>
      <c r="AGH28" s="38"/>
      <c r="AGI28" s="38"/>
      <c r="AGJ28" s="38"/>
      <c r="AGK28" s="38"/>
      <c r="AGL28" s="38"/>
      <c r="AGM28" s="38"/>
      <c r="AGN28" s="38"/>
      <c r="AGO28" s="38"/>
      <c r="AGP28" s="38"/>
      <c r="AGQ28" s="38"/>
      <c r="AGR28" s="38"/>
      <c r="AGS28" s="38"/>
      <c r="AGT28" s="38"/>
      <c r="AGU28" s="38"/>
      <c r="AGV28" s="38"/>
      <c r="AGW28" s="38"/>
      <c r="AGX28" s="38"/>
      <c r="AGY28" s="38"/>
      <c r="AGZ28" s="38"/>
      <c r="AHA28" s="38"/>
      <c r="AHB28" s="38"/>
      <c r="AHC28" s="38"/>
      <c r="AHD28" s="38"/>
      <c r="AHE28" s="38"/>
      <c r="AHF28" s="38"/>
      <c r="AHG28" s="38"/>
      <c r="AHH28" s="38"/>
      <c r="AHI28" s="38"/>
      <c r="AHJ28" s="38"/>
      <c r="AHK28" s="38"/>
      <c r="AHL28" s="38"/>
      <c r="AHM28" s="38"/>
      <c r="AHN28" s="38"/>
      <c r="AHO28" s="38"/>
      <c r="AHP28" s="38"/>
      <c r="AHQ28" s="38"/>
      <c r="AHR28" s="38"/>
      <c r="AHS28" s="38"/>
      <c r="AHT28" s="38"/>
      <c r="AHU28" s="38"/>
      <c r="AHV28" s="38"/>
      <c r="AHW28" s="38"/>
      <c r="AHX28" s="38"/>
      <c r="AHY28" s="38"/>
      <c r="AHZ28" s="38"/>
      <c r="AIA28" s="38"/>
      <c r="AIB28" s="38"/>
      <c r="AIC28" s="38"/>
      <c r="AID28" s="38"/>
      <c r="AIE28" s="38"/>
      <c r="AIF28" s="38"/>
      <c r="AIG28" s="38"/>
      <c r="AIH28" s="38"/>
      <c r="AII28" s="38"/>
      <c r="AIJ28" s="38"/>
      <c r="AIK28" s="38"/>
      <c r="AIL28" s="38"/>
      <c r="AIM28" s="38"/>
      <c r="AIN28" s="38"/>
      <c r="AIO28" s="38"/>
      <c r="AIP28" s="38"/>
      <c r="AIQ28" s="38"/>
      <c r="AIR28" s="38"/>
      <c r="AIS28" s="38"/>
      <c r="AIT28" s="38"/>
      <c r="AIU28" s="38"/>
      <c r="AIV28" s="38"/>
      <c r="AIW28" s="38"/>
      <c r="AIX28" s="38"/>
      <c r="AIY28" s="38"/>
      <c r="AIZ28" s="38"/>
      <c r="AJA28" s="38"/>
      <c r="AJB28" s="38"/>
      <c r="AJC28" s="38"/>
      <c r="AJD28" s="38"/>
      <c r="AJE28" s="38"/>
      <c r="AJF28" s="38"/>
      <c r="AJG28" s="38"/>
      <c r="AJH28" s="38"/>
      <c r="AJI28" s="38"/>
      <c r="AJJ28" s="38"/>
      <c r="AJK28" s="38"/>
      <c r="AJL28" s="38"/>
      <c r="AJM28" s="38"/>
      <c r="AJN28" s="38"/>
      <c r="AJO28" s="38"/>
      <c r="AJP28" s="38"/>
      <c r="AJQ28" s="38"/>
      <c r="AJR28" s="38"/>
      <c r="AJS28" s="38"/>
      <c r="AJT28" s="38"/>
      <c r="AJU28" s="38"/>
      <c r="AJV28" s="38"/>
      <c r="AJW28" s="38"/>
      <c r="AJX28" s="38"/>
      <c r="AJY28" s="38"/>
      <c r="AJZ28" s="38"/>
      <c r="AKA28" s="38"/>
      <c r="AKB28" s="38"/>
      <c r="AKC28" s="38"/>
      <c r="AKD28" s="38"/>
      <c r="AKE28" s="38"/>
      <c r="AKF28" s="38"/>
      <c r="AKG28" s="38"/>
      <c r="AKH28" s="38"/>
      <c r="AKI28" s="38"/>
      <c r="AKJ28" s="38"/>
      <c r="AKK28" s="38"/>
      <c r="AKL28" s="38"/>
      <c r="AKM28" s="38"/>
      <c r="AKN28" s="38"/>
      <c r="AKO28" s="38"/>
      <c r="AKP28" s="38"/>
      <c r="AKQ28" s="38"/>
      <c r="AKR28" s="38"/>
      <c r="AKS28" s="38"/>
      <c r="AKT28" s="38"/>
      <c r="AKU28" s="38"/>
      <c r="AKV28" s="38"/>
      <c r="AKW28" s="38"/>
      <c r="AKX28" s="38"/>
      <c r="AKY28" s="38"/>
      <c r="AKZ28" s="38"/>
      <c r="ALA28" s="38"/>
      <c r="ALB28" s="38"/>
      <c r="ALC28" s="38"/>
      <c r="ALD28" s="38"/>
      <c r="ALE28" s="38"/>
      <c r="ALF28" s="38"/>
      <c r="ALG28" s="38"/>
      <c r="ALH28" s="38"/>
      <c r="ALI28" s="38"/>
      <c r="ALJ28" s="38"/>
      <c r="ALK28" s="38"/>
      <c r="ALL28" s="38"/>
      <c r="ALM28" s="38"/>
      <c r="ALN28" s="38"/>
      <c r="ALO28" s="38"/>
      <c r="ALP28" s="38"/>
      <c r="ALQ28" s="38"/>
      <c r="ALR28" s="38"/>
      <c r="ALS28" s="38"/>
      <c r="ALT28" s="38"/>
      <c r="ALU28" s="38"/>
      <c r="ALV28" s="38"/>
      <c r="ALW28" s="38"/>
      <c r="ALX28" s="38"/>
      <c r="ALY28" s="38"/>
      <c r="ALZ28" s="38"/>
      <c r="AMA28" s="38"/>
      <c r="AMB28" s="38"/>
      <c r="AMC28" s="38"/>
      <c r="AMD28" s="38"/>
      <c r="AME28" s="38"/>
      <c r="AMF28" s="38"/>
      <c r="AMG28" s="38"/>
      <c r="AMH28" s="38"/>
      <c r="AMI28" s="38"/>
      <c r="AMJ28" s="38"/>
      <c r="AMK28" s="38"/>
      <c r="AML28" s="38"/>
      <c r="AMM28" s="38"/>
      <c r="AMN28" s="38"/>
      <c r="AMO28" s="38"/>
      <c r="AMP28" s="38"/>
      <c r="AMQ28" s="38"/>
      <c r="AMR28" s="38"/>
      <c r="AMS28" s="38"/>
      <c r="AMT28" s="38"/>
      <c r="AMU28" s="38"/>
      <c r="AMV28" s="38"/>
      <c r="AMW28" s="38"/>
      <c r="AMX28" s="38"/>
      <c r="AMY28" s="38"/>
      <c r="AMZ28" s="38"/>
      <c r="ANA28" s="38"/>
      <c r="ANB28" s="38"/>
      <c r="ANC28" s="38"/>
      <c r="AND28" s="38"/>
      <c r="ANE28" s="38"/>
      <c r="ANF28" s="38"/>
      <c r="ANG28" s="38"/>
      <c r="ANH28" s="38"/>
      <c r="ANI28" s="38"/>
      <c r="ANJ28" s="38"/>
      <c r="ANK28" s="38"/>
      <c r="ANL28" s="38"/>
      <c r="ANM28" s="38"/>
      <c r="ANN28" s="38"/>
    </row>
    <row r="29" spans="1:1054" s="39" customFormat="1" ht="15.75" customHeight="1" outlineLevel="1">
      <c r="A29" s="274" t="s">
        <v>155</v>
      </c>
      <c r="B29" s="742"/>
      <c r="C29" s="742"/>
      <c r="D29" s="484"/>
      <c r="E29" s="313"/>
      <c r="F29" s="489"/>
      <c r="G29" s="328" t="str">
        <f t="shared" si="0"/>
        <v/>
      </c>
      <c r="H29" s="419"/>
      <c r="I29" s="264"/>
      <c r="J29" s="440" t="str">
        <f t="shared" si="2"/>
        <v/>
      </c>
      <c r="K29" s="134" t="str">
        <f t="shared" si="1"/>
        <v/>
      </c>
      <c r="L29" s="328" t="str">
        <f t="shared" ref="L29" si="22">IF(K29&lt;&gt;"",K29*$L$5,"")</f>
        <v/>
      </c>
      <c r="M29" s="102"/>
      <c r="N29" s="109"/>
      <c r="O29" s="106"/>
      <c r="P29" s="99">
        <f t="shared" si="3"/>
        <v>0</v>
      </c>
      <c r="Q29" s="102"/>
      <c r="R29" s="109"/>
      <c r="S29" s="106"/>
      <c r="T29" s="99">
        <f t="shared" si="4"/>
        <v>0</v>
      </c>
      <c r="U29" s="440">
        <f t="shared" si="5"/>
        <v>0</v>
      </c>
      <c r="V29" s="895"/>
      <c r="W29" s="109"/>
      <c r="X29"/>
      <c r="Y29"/>
      <c r="Z29"/>
      <c r="AA29"/>
      <c r="AB29"/>
      <c r="AC29"/>
      <c r="AD29"/>
      <c r="AE29"/>
      <c r="AF29"/>
      <c r="AG29"/>
      <c r="AH29"/>
      <c r="AI29"/>
      <c r="AJ29"/>
      <c r="AK29"/>
      <c r="AL29"/>
      <c r="AM29"/>
      <c r="AN29"/>
      <c r="AO29"/>
      <c r="AP29"/>
      <c r="AQ29" s="40"/>
      <c r="AR29" s="40"/>
      <c r="AS29" s="40"/>
      <c r="AT29" s="40"/>
      <c r="AU29" s="40"/>
      <c r="AV29" s="40"/>
      <c r="AW29" s="41"/>
      <c r="AX29" s="41"/>
      <c r="AY29" s="41"/>
      <c r="AZ29" s="41"/>
      <c r="BA29" s="41"/>
      <c r="BB29" s="41"/>
      <c r="BC29" s="41"/>
      <c r="BD29" s="41"/>
      <c r="BE29" s="41"/>
      <c r="BF29" s="41"/>
      <c r="BG29" s="41"/>
      <c r="BH29" s="41"/>
      <c r="BI29" s="41"/>
      <c r="BJ29" s="41"/>
      <c r="BK29" s="41"/>
      <c r="BL29" s="41"/>
      <c r="BM29" s="41"/>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38"/>
      <c r="DV29" s="38"/>
      <c r="DW29" s="38"/>
      <c r="DX29" s="38"/>
      <c r="DY29" s="38"/>
      <c r="DZ29" s="38"/>
      <c r="EA29" s="38"/>
      <c r="EB29" s="38"/>
      <c r="EC29" s="38"/>
      <c r="ED29" s="38"/>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38"/>
      <c r="IP29" s="38"/>
      <c r="IQ29" s="38"/>
      <c r="IR29" s="38"/>
      <c r="IS29" s="38"/>
      <c r="IT29" s="38"/>
      <c r="IU29" s="38"/>
      <c r="IV29" s="38"/>
      <c r="IW29" s="38"/>
      <c r="IX29" s="38"/>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38"/>
      <c r="NJ29" s="38"/>
      <c r="NK29" s="38"/>
      <c r="NL29" s="38"/>
      <c r="NM29" s="38"/>
      <c r="NN29" s="38"/>
      <c r="NO29" s="38"/>
      <c r="NP29" s="38"/>
      <c r="NQ29" s="38"/>
      <c r="NR29" s="38"/>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38"/>
      <c r="SD29" s="38"/>
      <c r="SE29" s="38"/>
      <c r="SF29" s="38"/>
      <c r="SG29" s="38"/>
      <c r="SH29" s="38"/>
      <c r="SI29" s="38"/>
      <c r="SJ29" s="38"/>
      <c r="SK29" s="38"/>
      <c r="SL29" s="38"/>
      <c r="SM29" s="38"/>
      <c r="SN29" s="38"/>
      <c r="SO29" s="38"/>
      <c r="SP29" s="38"/>
      <c r="SQ29" s="38"/>
      <c r="SR29" s="38"/>
      <c r="SS29" s="38"/>
      <c r="ST29" s="38"/>
      <c r="SU29" s="38"/>
      <c r="SV29" s="38"/>
      <c r="SW29" s="38"/>
      <c r="SX29" s="38"/>
      <c r="SY29" s="38"/>
      <c r="SZ29" s="38"/>
      <c r="TA29" s="38"/>
      <c r="TB29" s="38"/>
      <c r="TC29" s="38"/>
      <c r="TD29" s="38"/>
      <c r="TE29" s="38"/>
      <c r="TF29" s="38"/>
      <c r="TG29" s="38"/>
      <c r="TH29" s="38"/>
      <c r="TI29" s="38"/>
      <c r="TJ29" s="38"/>
      <c r="TK29" s="38"/>
      <c r="TL29" s="38"/>
      <c r="TM29" s="38"/>
      <c r="TN29" s="38"/>
      <c r="TO29" s="38"/>
      <c r="TP29" s="38"/>
      <c r="TQ29" s="38"/>
      <c r="TR29" s="38"/>
      <c r="TS29" s="38"/>
      <c r="TT29" s="38"/>
      <c r="TU29" s="38"/>
      <c r="TV29" s="38"/>
      <c r="TW29" s="38"/>
      <c r="TX29" s="38"/>
      <c r="TY29" s="38"/>
      <c r="TZ29" s="38"/>
      <c r="UA29" s="38"/>
      <c r="UB29" s="38"/>
      <c r="UC29" s="38"/>
      <c r="UD29" s="38"/>
      <c r="UE29" s="38"/>
      <c r="UF29" s="38"/>
      <c r="UG29" s="38"/>
      <c r="UH29" s="38"/>
      <c r="UI29" s="38"/>
      <c r="UJ29" s="38"/>
      <c r="UK29" s="38"/>
      <c r="UL29" s="38"/>
      <c r="UM29" s="38"/>
      <c r="UN29" s="38"/>
      <c r="UO29" s="38"/>
      <c r="UP29" s="38"/>
      <c r="UQ29" s="38"/>
      <c r="UR29" s="38"/>
      <c r="US29" s="38"/>
      <c r="UT29" s="38"/>
      <c r="UU29" s="38"/>
      <c r="UV29" s="38"/>
      <c r="UW29" s="38"/>
      <c r="UX29" s="38"/>
      <c r="UY29" s="38"/>
      <c r="UZ29" s="38"/>
      <c r="VA29" s="38"/>
      <c r="VB29" s="38"/>
      <c r="VC29" s="38"/>
      <c r="VD29" s="38"/>
      <c r="VE29" s="38"/>
      <c r="VF29" s="38"/>
      <c r="VG29" s="38"/>
      <c r="VH29" s="38"/>
      <c r="VI29" s="38"/>
      <c r="VJ29" s="38"/>
      <c r="VK29" s="38"/>
      <c r="VL29" s="38"/>
      <c r="VM29" s="38"/>
      <c r="VN29" s="38"/>
      <c r="VO29" s="38"/>
      <c r="VP29" s="38"/>
      <c r="VQ29" s="38"/>
      <c r="VR29" s="38"/>
      <c r="VS29" s="38"/>
      <c r="VT29" s="38"/>
      <c r="VU29" s="38"/>
      <c r="VV29" s="38"/>
      <c r="VW29" s="38"/>
      <c r="VX29" s="38"/>
      <c r="VY29" s="38"/>
      <c r="VZ29" s="38"/>
      <c r="WA29" s="38"/>
      <c r="WB29" s="38"/>
      <c r="WC29" s="38"/>
      <c r="WD29" s="38"/>
      <c r="WE29" s="38"/>
      <c r="WF29" s="38"/>
      <c r="WG29" s="38"/>
      <c r="WH29" s="38"/>
      <c r="WI29" s="38"/>
      <c r="WJ29" s="38"/>
      <c r="WK29" s="38"/>
      <c r="WL29" s="38"/>
      <c r="WM29" s="38"/>
      <c r="WN29" s="38"/>
      <c r="WO29" s="38"/>
      <c r="WP29" s="38"/>
      <c r="WQ29" s="38"/>
      <c r="WR29" s="38"/>
      <c r="WS29" s="38"/>
      <c r="WT29" s="38"/>
      <c r="WU29" s="38"/>
      <c r="WV29" s="38"/>
      <c r="WW29" s="38"/>
      <c r="WX29" s="38"/>
      <c r="WY29" s="38"/>
      <c r="WZ29" s="38"/>
      <c r="XA29" s="38"/>
      <c r="XB29" s="38"/>
      <c r="XC29" s="38"/>
      <c r="XD29" s="38"/>
      <c r="XE29" s="38"/>
      <c r="XF29" s="38"/>
      <c r="XG29" s="38"/>
      <c r="XH29" s="38"/>
      <c r="XI29" s="38"/>
      <c r="XJ29" s="38"/>
      <c r="XK29" s="38"/>
      <c r="XL29" s="38"/>
      <c r="XM29" s="38"/>
      <c r="XN29" s="38"/>
      <c r="XO29" s="38"/>
      <c r="XP29" s="38"/>
      <c r="XQ29" s="38"/>
      <c r="XR29" s="38"/>
      <c r="XS29" s="38"/>
      <c r="XT29" s="38"/>
      <c r="XU29" s="38"/>
      <c r="XV29" s="38"/>
      <c r="XW29" s="38"/>
      <c r="XX29" s="38"/>
      <c r="XY29" s="38"/>
      <c r="XZ29" s="38"/>
      <c r="YA29" s="38"/>
      <c r="YB29" s="38"/>
      <c r="YC29" s="38"/>
      <c r="YD29" s="38"/>
      <c r="YE29" s="38"/>
      <c r="YF29" s="38"/>
      <c r="YG29" s="38"/>
      <c r="YH29" s="38"/>
      <c r="YI29" s="38"/>
      <c r="YJ29" s="38"/>
      <c r="YK29" s="38"/>
      <c r="YL29" s="38"/>
      <c r="YM29" s="38"/>
      <c r="YN29" s="38"/>
      <c r="YO29" s="38"/>
      <c r="YP29" s="38"/>
      <c r="YQ29" s="38"/>
      <c r="YR29" s="38"/>
      <c r="YS29" s="38"/>
      <c r="YT29" s="38"/>
      <c r="YU29" s="38"/>
      <c r="YV29" s="38"/>
      <c r="YW29" s="38"/>
      <c r="YX29" s="38"/>
      <c r="YY29" s="38"/>
      <c r="YZ29" s="38"/>
      <c r="ZA29" s="38"/>
      <c r="ZB29" s="38"/>
      <c r="ZC29" s="38"/>
      <c r="ZD29" s="38"/>
      <c r="ZE29" s="38"/>
      <c r="ZF29" s="38"/>
      <c r="ZG29" s="38"/>
      <c r="ZH29" s="38"/>
      <c r="ZI29" s="38"/>
      <c r="ZJ29" s="38"/>
      <c r="ZK29" s="38"/>
      <c r="ZL29" s="38"/>
      <c r="ZM29" s="38"/>
      <c r="ZN29" s="38"/>
      <c r="ZO29" s="38"/>
      <c r="ZP29" s="38"/>
      <c r="ZQ29" s="38"/>
      <c r="ZR29" s="38"/>
      <c r="ZS29" s="38"/>
      <c r="ZT29" s="38"/>
      <c r="ZU29" s="38"/>
      <c r="ZV29" s="38"/>
      <c r="ZW29" s="38"/>
      <c r="ZX29" s="38"/>
      <c r="ZY29" s="38"/>
      <c r="ZZ29" s="38"/>
      <c r="AAA29" s="38"/>
      <c r="AAB29" s="38"/>
      <c r="AAC29" s="38"/>
      <c r="AAD29" s="38"/>
      <c r="AAE29" s="38"/>
      <c r="AAF29" s="38"/>
      <c r="AAG29" s="38"/>
      <c r="AAH29" s="38"/>
      <c r="AAI29" s="38"/>
      <c r="AAJ29" s="38"/>
      <c r="AAK29" s="38"/>
      <c r="AAL29" s="38"/>
      <c r="AAM29" s="38"/>
      <c r="AAN29" s="38"/>
      <c r="AAO29" s="38"/>
      <c r="AAP29" s="38"/>
      <c r="AAQ29" s="38"/>
      <c r="AAR29" s="38"/>
      <c r="AAS29" s="38"/>
      <c r="AAT29" s="38"/>
      <c r="AAU29" s="38"/>
      <c r="AAV29" s="38"/>
      <c r="AAW29" s="38"/>
      <c r="AAX29" s="38"/>
      <c r="AAY29" s="38"/>
      <c r="AAZ29" s="38"/>
      <c r="ABA29" s="38"/>
      <c r="ABB29" s="38"/>
      <c r="ABC29" s="38"/>
      <c r="ABD29" s="38"/>
      <c r="ABE29" s="38"/>
      <c r="ABF29" s="38"/>
      <c r="ABG29" s="38"/>
      <c r="ABH29" s="38"/>
      <c r="ABI29" s="38"/>
      <c r="ABJ29" s="38"/>
      <c r="ABK29" s="38"/>
      <c r="ABL29" s="38"/>
      <c r="ABM29" s="38"/>
      <c r="ABN29" s="38"/>
      <c r="ABO29" s="38"/>
      <c r="ABP29" s="38"/>
      <c r="ABQ29" s="38"/>
      <c r="ABR29" s="38"/>
      <c r="ABS29" s="38"/>
      <c r="ABT29" s="38"/>
      <c r="ABU29" s="38"/>
      <c r="ABV29" s="38"/>
      <c r="ABW29" s="38"/>
      <c r="ABX29" s="38"/>
      <c r="ABY29" s="38"/>
      <c r="ABZ29" s="38"/>
      <c r="ACA29" s="38"/>
      <c r="ACB29" s="38"/>
      <c r="ACC29" s="38"/>
      <c r="ACD29" s="38"/>
      <c r="ACE29" s="38"/>
      <c r="ACF29" s="38"/>
      <c r="ACG29" s="38"/>
      <c r="ACH29" s="38"/>
      <c r="ACI29" s="38"/>
      <c r="ACJ29" s="38"/>
      <c r="ACK29" s="38"/>
      <c r="ACL29" s="38"/>
      <c r="ACM29" s="38"/>
      <c r="ACN29" s="38"/>
      <c r="ACO29" s="38"/>
      <c r="ACP29" s="38"/>
      <c r="ACQ29" s="38"/>
      <c r="ACR29" s="38"/>
      <c r="ACS29" s="38"/>
      <c r="ACT29" s="38"/>
      <c r="ACU29" s="38"/>
      <c r="ACV29" s="38"/>
      <c r="ACW29" s="38"/>
      <c r="ACX29" s="38"/>
      <c r="ACY29" s="38"/>
      <c r="ACZ29" s="38"/>
      <c r="ADA29" s="38"/>
      <c r="ADB29" s="38"/>
      <c r="ADC29" s="38"/>
      <c r="ADD29" s="38"/>
      <c r="ADE29" s="38"/>
      <c r="ADF29" s="38"/>
      <c r="ADG29" s="38"/>
      <c r="ADH29" s="38"/>
      <c r="ADI29" s="38"/>
      <c r="ADJ29" s="38"/>
      <c r="ADK29" s="38"/>
      <c r="ADL29" s="38"/>
      <c r="ADM29" s="38"/>
      <c r="ADN29" s="38"/>
      <c r="ADO29" s="38"/>
      <c r="ADP29" s="38"/>
      <c r="ADQ29" s="38"/>
      <c r="ADR29" s="38"/>
      <c r="ADS29" s="38"/>
      <c r="ADT29" s="38"/>
      <c r="ADU29" s="38"/>
      <c r="ADV29" s="38"/>
      <c r="ADW29" s="38"/>
      <c r="ADX29" s="38"/>
      <c r="ADY29" s="38"/>
      <c r="ADZ29" s="38"/>
      <c r="AEA29" s="38"/>
      <c r="AEB29" s="38"/>
      <c r="AEC29" s="38"/>
      <c r="AED29" s="38"/>
      <c r="AEE29" s="38"/>
      <c r="AEF29" s="38"/>
      <c r="AEG29" s="38"/>
      <c r="AEH29" s="38"/>
      <c r="AEI29" s="38"/>
      <c r="AEJ29" s="38"/>
      <c r="AEK29" s="38"/>
      <c r="AEL29" s="38"/>
      <c r="AEM29" s="38"/>
      <c r="AEN29" s="38"/>
      <c r="AEO29" s="38"/>
      <c r="AEP29" s="38"/>
      <c r="AEQ29" s="38"/>
      <c r="AER29" s="38"/>
      <c r="AES29" s="38"/>
      <c r="AET29" s="38"/>
      <c r="AEU29" s="38"/>
      <c r="AEV29" s="38"/>
      <c r="AEW29" s="38"/>
      <c r="AEX29" s="38"/>
      <c r="AEY29" s="38"/>
      <c r="AEZ29" s="38"/>
      <c r="AFA29" s="38"/>
      <c r="AFB29" s="38"/>
      <c r="AFC29" s="38"/>
      <c r="AFD29" s="38"/>
      <c r="AFE29" s="38"/>
      <c r="AFF29" s="38"/>
      <c r="AFG29" s="38"/>
      <c r="AFH29" s="38"/>
      <c r="AFI29" s="38"/>
      <c r="AFJ29" s="38"/>
      <c r="AFK29" s="38"/>
      <c r="AFL29" s="38"/>
      <c r="AFM29" s="38"/>
      <c r="AFN29" s="38"/>
      <c r="AFO29" s="38"/>
      <c r="AFP29" s="38"/>
      <c r="AFQ29" s="38"/>
      <c r="AFR29" s="38"/>
      <c r="AFS29" s="38"/>
      <c r="AFT29" s="38"/>
      <c r="AFU29" s="38"/>
      <c r="AFV29" s="38"/>
      <c r="AFW29" s="38"/>
      <c r="AFX29" s="38"/>
      <c r="AFY29" s="38"/>
      <c r="AFZ29" s="38"/>
      <c r="AGA29" s="38"/>
      <c r="AGB29" s="38"/>
      <c r="AGC29" s="38"/>
      <c r="AGD29" s="38"/>
      <c r="AGE29" s="38"/>
      <c r="AGF29" s="38"/>
      <c r="AGG29" s="38"/>
      <c r="AGH29" s="38"/>
      <c r="AGI29" s="38"/>
      <c r="AGJ29" s="38"/>
      <c r="AGK29" s="38"/>
      <c r="AGL29" s="38"/>
      <c r="AGM29" s="38"/>
      <c r="AGN29" s="38"/>
      <c r="AGO29" s="38"/>
      <c r="AGP29" s="38"/>
      <c r="AGQ29" s="38"/>
      <c r="AGR29" s="38"/>
      <c r="AGS29" s="38"/>
      <c r="AGT29" s="38"/>
      <c r="AGU29" s="38"/>
      <c r="AGV29" s="38"/>
      <c r="AGW29" s="38"/>
      <c r="AGX29" s="38"/>
      <c r="AGY29" s="38"/>
      <c r="AGZ29" s="38"/>
      <c r="AHA29" s="38"/>
      <c r="AHB29" s="38"/>
      <c r="AHC29" s="38"/>
      <c r="AHD29" s="38"/>
      <c r="AHE29" s="38"/>
      <c r="AHF29" s="38"/>
      <c r="AHG29" s="38"/>
      <c r="AHH29" s="38"/>
      <c r="AHI29" s="38"/>
      <c r="AHJ29" s="38"/>
      <c r="AHK29" s="38"/>
      <c r="AHL29" s="38"/>
      <c r="AHM29" s="38"/>
      <c r="AHN29" s="38"/>
      <c r="AHO29" s="38"/>
      <c r="AHP29" s="38"/>
      <c r="AHQ29" s="38"/>
      <c r="AHR29" s="38"/>
      <c r="AHS29" s="38"/>
      <c r="AHT29" s="38"/>
      <c r="AHU29" s="38"/>
      <c r="AHV29" s="38"/>
      <c r="AHW29" s="38"/>
      <c r="AHX29" s="38"/>
      <c r="AHY29" s="38"/>
      <c r="AHZ29" s="38"/>
      <c r="AIA29" s="38"/>
      <c r="AIB29" s="38"/>
      <c r="AIC29" s="38"/>
      <c r="AID29" s="38"/>
      <c r="AIE29" s="38"/>
      <c r="AIF29" s="38"/>
      <c r="AIG29" s="38"/>
      <c r="AIH29" s="38"/>
      <c r="AII29" s="38"/>
      <c r="AIJ29" s="38"/>
      <c r="AIK29" s="38"/>
      <c r="AIL29" s="38"/>
      <c r="AIM29" s="38"/>
      <c r="AIN29" s="38"/>
      <c r="AIO29" s="38"/>
      <c r="AIP29" s="38"/>
      <c r="AIQ29" s="38"/>
      <c r="AIR29" s="38"/>
      <c r="AIS29" s="38"/>
      <c r="AIT29" s="38"/>
      <c r="AIU29" s="38"/>
      <c r="AIV29" s="38"/>
      <c r="AIW29" s="38"/>
      <c r="AIX29" s="38"/>
      <c r="AIY29" s="38"/>
      <c r="AIZ29" s="38"/>
      <c r="AJA29" s="38"/>
      <c r="AJB29" s="38"/>
      <c r="AJC29" s="38"/>
      <c r="AJD29" s="38"/>
      <c r="AJE29" s="38"/>
      <c r="AJF29" s="38"/>
      <c r="AJG29" s="38"/>
      <c r="AJH29" s="38"/>
      <c r="AJI29" s="38"/>
      <c r="AJJ29" s="38"/>
      <c r="AJK29" s="38"/>
      <c r="AJL29" s="38"/>
      <c r="AJM29" s="38"/>
      <c r="AJN29" s="38"/>
      <c r="AJO29" s="38"/>
      <c r="AJP29" s="38"/>
      <c r="AJQ29" s="38"/>
      <c r="AJR29" s="38"/>
      <c r="AJS29" s="38"/>
      <c r="AJT29" s="38"/>
      <c r="AJU29" s="38"/>
      <c r="AJV29" s="38"/>
      <c r="AJW29" s="38"/>
      <c r="AJX29" s="38"/>
      <c r="AJY29" s="38"/>
      <c r="AJZ29" s="38"/>
      <c r="AKA29" s="38"/>
      <c r="AKB29" s="38"/>
      <c r="AKC29" s="38"/>
      <c r="AKD29" s="38"/>
      <c r="AKE29" s="38"/>
      <c r="AKF29" s="38"/>
      <c r="AKG29" s="38"/>
      <c r="AKH29" s="38"/>
      <c r="AKI29" s="38"/>
      <c r="AKJ29" s="38"/>
      <c r="AKK29" s="38"/>
      <c r="AKL29" s="38"/>
      <c r="AKM29" s="38"/>
      <c r="AKN29" s="38"/>
      <c r="AKO29" s="38"/>
      <c r="AKP29" s="38"/>
      <c r="AKQ29" s="38"/>
      <c r="AKR29" s="38"/>
      <c r="AKS29" s="38"/>
      <c r="AKT29" s="38"/>
      <c r="AKU29" s="38"/>
      <c r="AKV29" s="38"/>
      <c r="AKW29" s="38"/>
      <c r="AKX29" s="38"/>
      <c r="AKY29" s="38"/>
      <c r="AKZ29" s="38"/>
      <c r="ALA29" s="38"/>
      <c r="ALB29" s="38"/>
      <c r="ALC29" s="38"/>
      <c r="ALD29" s="38"/>
      <c r="ALE29" s="38"/>
      <c r="ALF29" s="38"/>
      <c r="ALG29" s="38"/>
      <c r="ALH29" s="38"/>
      <c r="ALI29" s="38"/>
      <c r="ALJ29" s="38"/>
      <c r="ALK29" s="38"/>
      <c r="ALL29" s="38"/>
      <c r="ALM29" s="38"/>
      <c r="ALN29" s="38"/>
      <c r="ALO29" s="38"/>
      <c r="ALP29" s="38"/>
      <c r="ALQ29" s="38"/>
      <c r="ALR29" s="38"/>
      <c r="ALS29" s="38"/>
      <c r="ALT29" s="38"/>
      <c r="ALU29" s="38"/>
      <c r="ALV29" s="38"/>
      <c r="ALW29" s="38"/>
      <c r="ALX29" s="38"/>
      <c r="ALY29" s="38"/>
      <c r="ALZ29" s="38"/>
      <c r="AMA29" s="38"/>
      <c r="AMB29" s="38"/>
      <c r="AMC29" s="38"/>
      <c r="AMD29" s="38"/>
      <c r="AME29" s="38"/>
      <c r="AMF29" s="38"/>
      <c r="AMG29" s="38"/>
      <c r="AMH29" s="38"/>
      <c r="AMI29" s="38"/>
      <c r="AMJ29" s="38"/>
      <c r="AMK29" s="38"/>
      <c r="AML29" s="38"/>
      <c r="AMM29" s="38"/>
      <c r="AMN29" s="38"/>
      <c r="AMO29" s="38"/>
      <c r="AMP29" s="38"/>
      <c r="AMQ29" s="38"/>
      <c r="AMR29" s="38"/>
      <c r="AMS29" s="38"/>
      <c r="AMT29" s="38"/>
      <c r="AMU29" s="38"/>
      <c r="AMV29" s="38"/>
      <c r="AMW29" s="38"/>
      <c r="AMX29" s="38"/>
      <c r="AMY29" s="38"/>
      <c r="AMZ29" s="38"/>
      <c r="ANA29" s="38"/>
      <c r="ANB29" s="38"/>
      <c r="ANC29" s="38"/>
      <c r="AND29" s="38"/>
      <c r="ANE29" s="38"/>
      <c r="ANF29" s="38"/>
      <c r="ANG29" s="38"/>
      <c r="ANH29" s="38"/>
      <c r="ANI29" s="38"/>
      <c r="ANJ29" s="38"/>
      <c r="ANK29" s="38"/>
      <c r="ANL29" s="38"/>
      <c r="ANM29" s="38"/>
      <c r="ANN29" s="38"/>
    </row>
    <row r="30" spans="1:1054" s="445" customFormat="1" ht="15.75" customHeight="1" outlineLevel="1">
      <c r="A30" s="274" t="s">
        <v>156</v>
      </c>
      <c r="B30" s="742"/>
      <c r="C30" s="742"/>
      <c r="D30" s="484"/>
      <c r="E30" s="313"/>
      <c r="F30" s="489"/>
      <c r="G30" s="328" t="str">
        <f t="shared" si="0"/>
        <v/>
      </c>
      <c r="H30" s="419"/>
      <c r="I30" s="262"/>
      <c r="J30" s="440" t="str">
        <f t="shared" si="2"/>
        <v/>
      </c>
      <c r="K30" s="134" t="str">
        <f t="shared" si="1"/>
        <v/>
      </c>
      <c r="L30" s="328" t="str">
        <f t="shared" ref="L30" si="23">IF(K30&lt;&gt;"",K30*$L$6,"")</f>
        <v/>
      </c>
      <c r="M30" s="102"/>
      <c r="N30" s="441"/>
      <c r="O30" s="442"/>
      <c r="P30" s="443">
        <f t="shared" si="3"/>
        <v>0</v>
      </c>
      <c r="Q30" s="102"/>
      <c r="R30" s="441"/>
      <c r="S30" s="442"/>
      <c r="T30" s="443">
        <f t="shared" si="4"/>
        <v>0</v>
      </c>
      <c r="U30" s="495">
        <f t="shared" si="5"/>
        <v>0</v>
      </c>
      <c r="V30" s="895"/>
      <c r="W30" s="441"/>
      <c r="X30"/>
      <c r="Y30"/>
      <c r="Z30"/>
      <c r="AA30"/>
      <c r="AB30"/>
      <c r="AC30"/>
      <c r="AD30"/>
      <c r="AE30"/>
      <c r="AF30"/>
      <c r="AG30"/>
      <c r="AH30"/>
      <c r="AI30"/>
      <c r="AJ30"/>
      <c r="AK30"/>
      <c r="AL30"/>
      <c r="AM30"/>
      <c r="AN30"/>
      <c r="AO30"/>
      <c r="AP30"/>
      <c r="AQ30" s="446"/>
      <c r="AR30" s="446"/>
      <c r="AS30" s="446"/>
      <c r="AT30" s="446"/>
      <c r="AU30" s="446"/>
      <c r="AV30" s="446"/>
      <c r="AW30" s="447"/>
      <c r="AX30" s="447"/>
      <c r="AY30" s="447"/>
      <c r="AZ30" s="447"/>
      <c r="BA30" s="447"/>
      <c r="BB30" s="447"/>
      <c r="BC30" s="447"/>
      <c r="BD30" s="447"/>
      <c r="BE30" s="447"/>
      <c r="BF30" s="447"/>
      <c r="BG30" s="447"/>
      <c r="BH30" s="447"/>
      <c r="BI30" s="447"/>
      <c r="BJ30" s="447"/>
      <c r="BK30" s="447"/>
      <c r="BL30" s="447"/>
      <c r="BM30" s="447"/>
    </row>
    <row r="31" spans="1:1054" s="39" customFormat="1" ht="15.75" customHeight="1" outlineLevel="1">
      <c r="A31" s="426" t="s">
        <v>154</v>
      </c>
      <c r="B31" s="742"/>
      <c r="C31" s="742"/>
      <c r="D31" s="485"/>
      <c r="E31" s="430"/>
      <c r="F31" s="488"/>
      <c r="G31" s="432" t="str">
        <f t="shared" si="0"/>
        <v/>
      </c>
      <c r="H31" s="434"/>
      <c r="I31" s="435"/>
      <c r="J31" s="440" t="str">
        <f t="shared" si="2"/>
        <v/>
      </c>
      <c r="K31" s="286" t="str">
        <f t="shared" si="1"/>
        <v/>
      </c>
      <c r="L31" s="432" t="str">
        <f t="shared" ref="L31" si="24">IF(K31&lt;&gt;"",K31*$L$7,"")</f>
        <v/>
      </c>
      <c r="M31" s="436"/>
      <c r="N31" s="437"/>
      <c r="O31" s="438"/>
      <c r="P31" s="439">
        <f t="shared" si="3"/>
        <v>0</v>
      </c>
      <c r="Q31" s="436"/>
      <c r="R31" s="437"/>
      <c r="S31" s="438"/>
      <c r="T31" s="439">
        <f t="shared" si="4"/>
        <v>0</v>
      </c>
      <c r="U31" s="496">
        <f t="shared" si="5"/>
        <v>0</v>
      </c>
      <c r="V31" s="895"/>
      <c r="W31" s="437"/>
      <c r="X31"/>
      <c r="Y31"/>
      <c r="Z31"/>
      <c r="AA31"/>
      <c r="AB31"/>
      <c r="AC31"/>
      <c r="AD31"/>
      <c r="AE31"/>
      <c r="AF31"/>
      <c r="AG31"/>
      <c r="AH31"/>
      <c r="AI31"/>
      <c r="AJ31"/>
      <c r="AK31"/>
      <c r="AL31"/>
      <c r="AM31"/>
      <c r="AN31"/>
      <c r="AO31"/>
      <c r="AP31"/>
      <c r="AQ31" s="40"/>
      <c r="AR31" s="40"/>
      <c r="AS31" s="40"/>
      <c r="AT31" s="40"/>
      <c r="AU31" s="40"/>
      <c r="AV31" s="40"/>
      <c r="AW31" s="41"/>
      <c r="AX31" s="41"/>
      <c r="AY31" s="41"/>
      <c r="AZ31" s="41"/>
      <c r="BA31" s="41"/>
      <c r="BB31" s="41"/>
      <c r="BC31" s="41"/>
      <c r="BD31" s="41"/>
      <c r="BE31" s="41"/>
      <c r="BF31" s="41"/>
      <c r="BG31" s="41"/>
      <c r="BH31" s="41"/>
      <c r="BI31" s="41"/>
      <c r="BJ31" s="41"/>
      <c r="BK31" s="41"/>
      <c r="BL31" s="41"/>
      <c r="BM31" s="41"/>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8"/>
      <c r="DT31" s="38"/>
      <c r="DU31" s="38"/>
      <c r="DV31" s="38"/>
      <c r="DW31" s="38"/>
      <c r="DX31" s="38"/>
      <c r="DY31" s="38"/>
      <c r="DZ31" s="38"/>
      <c r="EA31" s="38"/>
      <c r="EB31" s="38"/>
      <c r="EC31" s="38"/>
      <c r="ED31" s="38"/>
      <c r="EE31" s="38"/>
      <c r="EF31" s="38"/>
      <c r="EG31" s="38"/>
      <c r="EH31" s="38"/>
      <c r="EI31" s="38"/>
      <c r="EJ31" s="38"/>
      <c r="EK31" s="38"/>
      <c r="EL31" s="38"/>
      <c r="EM31" s="38"/>
      <c r="EN31" s="38"/>
      <c r="EO31" s="38"/>
      <c r="EP31" s="38"/>
      <c r="EQ31" s="38"/>
      <c r="ER31" s="38"/>
      <c r="ES31" s="38"/>
      <c r="ET31" s="38"/>
      <c r="EU31" s="38"/>
      <c r="EV31" s="38"/>
      <c r="EW31" s="38"/>
      <c r="EX31" s="38"/>
      <c r="EY31" s="38"/>
      <c r="EZ31" s="38"/>
      <c r="FA31" s="38"/>
      <c r="FB31" s="38"/>
      <c r="FC31" s="38"/>
      <c r="FD31" s="38"/>
      <c r="FE31" s="38"/>
      <c r="FF31" s="38"/>
      <c r="FG31" s="38"/>
      <c r="FH31" s="38"/>
      <c r="FI31" s="38"/>
      <c r="FJ31" s="38"/>
      <c r="FK31" s="38"/>
      <c r="FL31" s="38"/>
      <c r="FM31" s="38"/>
      <c r="FN31" s="38"/>
      <c r="FO31" s="38"/>
      <c r="FP31" s="38"/>
      <c r="FQ31" s="38"/>
      <c r="FR31" s="38"/>
      <c r="FS31" s="38"/>
      <c r="FT31" s="38"/>
      <c r="FU31" s="38"/>
      <c r="FV31" s="38"/>
      <c r="FW31" s="38"/>
      <c r="FX31" s="38"/>
      <c r="FY31" s="38"/>
      <c r="FZ31" s="38"/>
      <c r="GA31" s="38"/>
      <c r="GB31" s="38"/>
      <c r="GC31" s="38"/>
      <c r="GD31" s="38"/>
      <c r="GE31" s="38"/>
      <c r="GF31" s="38"/>
      <c r="GG31" s="38"/>
      <c r="GH31" s="38"/>
      <c r="GI31" s="38"/>
      <c r="GJ31" s="38"/>
      <c r="GK31" s="38"/>
      <c r="GL31" s="38"/>
      <c r="GM31" s="38"/>
      <c r="GN31" s="38"/>
      <c r="GO31" s="38"/>
      <c r="GP31" s="38"/>
      <c r="GQ31" s="38"/>
      <c r="GR31" s="38"/>
      <c r="GS31" s="38"/>
      <c r="GT31" s="38"/>
      <c r="GU31" s="38"/>
      <c r="GV31" s="38"/>
      <c r="GW31" s="38"/>
      <c r="GX31" s="38"/>
      <c r="GY31" s="38"/>
      <c r="GZ31" s="38"/>
      <c r="HA31" s="38"/>
      <c r="HB31" s="38"/>
      <c r="HC31" s="38"/>
      <c r="HD31" s="38"/>
      <c r="HE31" s="38"/>
      <c r="HF31" s="38"/>
      <c r="HG31" s="38"/>
      <c r="HH31" s="38"/>
      <c r="HI31" s="38"/>
      <c r="HJ31" s="38"/>
      <c r="HK31" s="38"/>
      <c r="HL31" s="38"/>
      <c r="HM31" s="38"/>
      <c r="HN31" s="38"/>
      <c r="HO31" s="38"/>
      <c r="HP31" s="38"/>
      <c r="HQ31" s="38"/>
      <c r="HR31" s="38"/>
      <c r="HS31" s="38"/>
      <c r="HT31" s="38"/>
      <c r="HU31" s="38"/>
      <c r="HV31" s="38"/>
      <c r="HW31" s="38"/>
      <c r="HX31" s="38"/>
      <c r="HY31" s="38"/>
      <c r="HZ31" s="38"/>
      <c r="IA31" s="38"/>
      <c r="IB31" s="38"/>
      <c r="IC31" s="38"/>
      <c r="ID31" s="38"/>
      <c r="IE31" s="38"/>
      <c r="IF31" s="38"/>
      <c r="IG31" s="38"/>
      <c r="IH31" s="38"/>
      <c r="II31" s="38"/>
      <c r="IJ31" s="38"/>
      <c r="IK31" s="38"/>
      <c r="IL31" s="38"/>
      <c r="IM31" s="38"/>
      <c r="IN31" s="38"/>
      <c r="IO31" s="38"/>
      <c r="IP31" s="38"/>
      <c r="IQ31" s="38"/>
      <c r="IR31" s="38"/>
      <c r="IS31" s="38"/>
      <c r="IT31" s="38"/>
      <c r="IU31" s="38"/>
      <c r="IV31" s="38"/>
      <c r="IW31" s="38"/>
      <c r="IX31" s="38"/>
      <c r="IY31" s="38"/>
      <c r="IZ31" s="38"/>
      <c r="JA31" s="38"/>
      <c r="JB31" s="38"/>
      <c r="JC31" s="38"/>
      <c r="JD31" s="38"/>
      <c r="JE31" s="38"/>
      <c r="JF31" s="38"/>
      <c r="JG31" s="38"/>
      <c r="JH31" s="38"/>
      <c r="JI31" s="38"/>
      <c r="JJ31" s="38"/>
      <c r="JK31" s="38"/>
      <c r="JL31" s="38"/>
      <c r="JM31" s="38"/>
      <c r="JN31" s="38"/>
      <c r="JO31" s="38"/>
      <c r="JP31" s="38"/>
      <c r="JQ31" s="38"/>
      <c r="JR31" s="38"/>
      <c r="JS31" s="38"/>
      <c r="JT31" s="38"/>
      <c r="JU31" s="38"/>
      <c r="JV31" s="38"/>
      <c r="JW31" s="38"/>
      <c r="JX31" s="38"/>
      <c r="JY31" s="38"/>
      <c r="JZ31" s="38"/>
      <c r="KA31" s="38"/>
      <c r="KB31" s="38"/>
      <c r="KC31" s="38"/>
      <c r="KD31" s="38"/>
      <c r="KE31" s="38"/>
      <c r="KF31" s="38"/>
      <c r="KG31" s="38"/>
      <c r="KH31" s="38"/>
      <c r="KI31" s="38"/>
      <c r="KJ31" s="38"/>
      <c r="KK31" s="38"/>
      <c r="KL31" s="38"/>
      <c r="KM31" s="38"/>
      <c r="KN31" s="38"/>
      <c r="KO31" s="38"/>
      <c r="KP31" s="38"/>
      <c r="KQ31" s="38"/>
      <c r="KR31" s="38"/>
      <c r="KS31" s="38"/>
      <c r="KT31" s="38"/>
      <c r="KU31" s="38"/>
      <c r="KV31" s="38"/>
      <c r="KW31" s="38"/>
      <c r="KX31" s="38"/>
      <c r="KY31" s="38"/>
      <c r="KZ31" s="38"/>
      <c r="LA31" s="38"/>
      <c r="LB31" s="38"/>
      <c r="LC31" s="38"/>
      <c r="LD31" s="38"/>
      <c r="LE31" s="38"/>
      <c r="LF31" s="38"/>
      <c r="LG31" s="38"/>
      <c r="LH31" s="38"/>
      <c r="LI31" s="38"/>
      <c r="LJ31" s="38"/>
      <c r="LK31" s="38"/>
      <c r="LL31" s="38"/>
      <c r="LM31" s="38"/>
      <c r="LN31" s="38"/>
      <c r="LO31" s="38"/>
      <c r="LP31" s="38"/>
      <c r="LQ31" s="38"/>
      <c r="LR31" s="38"/>
      <c r="LS31" s="38"/>
      <c r="LT31" s="38"/>
      <c r="LU31" s="38"/>
      <c r="LV31" s="38"/>
      <c r="LW31" s="38"/>
      <c r="LX31" s="38"/>
      <c r="LY31" s="38"/>
      <c r="LZ31" s="38"/>
      <c r="MA31" s="38"/>
      <c r="MB31" s="38"/>
      <c r="MC31" s="38"/>
      <c r="MD31" s="38"/>
      <c r="ME31" s="38"/>
      <c r="MF31" s="38"/>
      <c r="MG31" s="38"/>
      <c r="MH31" s="38"/>
      <c r="MI31" s="38"/>
      <c r="MJ31" s="38"/>
      <c r="MK31" s="38"/>
      <c r="ML31" s="38"/>
      <c r="MM31" s="38"/>
      <c r="MN31" s="38"/>
      <c r="MO31" s="38"/>
      <c r="MP31" s="38"/>
      <c r="MQ31" s="38"/>
      <c r="MR31" s="38"/>
      <c r="MS31" s="38"/>
      <c r="MT31" s="38"/>
      <c r="MU31" s="38"/>
      <c r="MV31" s="38"/>
      <c r="MW31" s="38"/>
      <c r="MX31" s="38"/>
      <c r="MY31" s="38"/>
      <c r="MZ31" s="38"/>
      <c r="NA31" s="38"/>
      <c r="NB31" s="38"/>
      <c r="NC31" s="38"/>
      <c r="ND31" s="38"/>
      <c r="NE31" s="38"/>
      <c r="NF31" s="38"/>
      <c r="NG31" s="38"/>
      <c r="NH31" s="38"/>
      <c r="NI31" s="38"/>
      <c r="NJ31" s="38"/>
      <c r="NK31" s="38"/>
      <c r="NL31" s="38"/>
      <c r="NM31" s="38"/>
      <c r="NN31" s="38"/>
      <c r="NO31" s="38"/>
      <c r="NP31" s="38"/>
      <c r="NQ31" s="38"/>
      <c r="NR31" s="38"/>
      <c r="NS31" s="38"/>
      <c r="NT31" s="38"/>
      <c r="NU31" s="38"/>
      <c r="NV31" s="38"/>
      <c r="NW31" s="38"/>
      <c r="NX31" s="38"/>
      <c r="NY31" s="38"/>
      <c r="NZ31" s="38"/>
      <c r="OA31" s="38"/>
      <c r="OB31" s="38"/>
      <c r="OC31" s="38"/>
      <c r="OD31" s="38"/>
      <c r="OE31" s="38"/>
      <c r="OF31" s="38"/>
      <c r="OG31" s="38"/>
      <c r="OH31" s="38"/>
      <c r="OI31" s="38"/>
      <c r="OJ31" s="38"/>
      <c r="OK31" s="38"/>
      <c r="OL31" s="38"/>
      <c r="OM31" s="38"/>
      <c r="ON31" s="38"/>
      <c r="OO31" s="38"/>
      <c r="OP31" s="38"/>
      <c r="OQ31" s="38"/>
      <c r="OR31" s="38"/>
      <c r="OS31" s="38"/>
      <c r="OT31" s="38"/>
      <c r="OU31" s="38"/>
      <c r="OV31" s="38"/>
      <c r="OW31" s="38"/>
      <c r="OX31" s="38"/>
      <c r="OY31" s="38"/>
      <c r="OZ31" s="38"/>
      <c r="PA31" s="38"/>
      <c r="PB31" s="38"/>
      <c r="PC31" s="38"/>
      <c r="PD31" s="38"/>
      <c r="PE31" s="38"/>
      <c r="PF31" s="38"/>
      <c r="PG31" s="38"/>
      <c r="PH31" s="38"/>
      <c r="PI31" s="38"/>
      <c r="PJ31" s="38"/>
      <c r="PK31" s="38"/>
      <c r="PL31" s="38"/>
      <c r="PM31" s="38"/>
      <c r="PN31" s="38"/>
      <c r="PO31" s="38"/>
      <c r="PP31" s="38"/>
      <c r="PQ31" s="38"/>
      <c r="PR31" s="38"/>
      <c r="PS31" s="38"/>
      <c r="PT31" s="38"/>
      <c r="PU31" s="38"/>
      <c r="PV31" s="38"/>
      <c r="PW31" s="38"/>
      <c r="PX31" s="38"/>
      <c r="PY31" s="38"/>
      <c r="PZ31" s="38"/>
      <c r="QA31" s="38"/>
      <c r="QB31" s="38"/>
      <c r="QC31" s="38"/>
      <c r="QD31" s="38"/>
      <c r="QE31" s="38"/>
      <c r="QF31" s="38"/>
      <c r="QG31" s="38"/>
      <c r="QH31" s="38"/>
      <c r="QI31" s="38"/>
      <c r="QJ31" s="38"/>
      <c r="QK31" s="38"/>
      <c r="QL31" s="38"/>
      <c r="QM31" s="38"/>
      <c r="QN31" s="38"/>
      <c r="QO31" s="38"/>
      <c r="QP31" s="38"/>
      <c r="QQ31" s="38"/>
      <c r="QR31" s="38"/>
      <c r="QS31" s="38"/>
      <c r="QT31" s="38"/>
      <c r="QU31" s="38"/>
      <c r="QV31" s="38"/>
      <c r="QW31" s="38"/>
      <c r="QX31" s="38"/>
      <c r="QY31" s="38"/>
      <c r="QZ31" s="38"/>
      <c r="RA31" s="38"/>
      <c r="RB31" s="38"/>
      <c r="RC31" s="38"/>
      <c r="RD31" s="38"/>
      <c r="RE31" s="38"/>
      <c r="RF31" s="38"/>
      <c r="RG31" s="38"/>
      <c r="RH31" s="38"/>
      <c r="RI31" s="38"/>
      <c r="RJ31" s="38"/>
      <c r="RK31" s="38"/>
      <c r="RL31" s="38"/>
      <c r="RM31" s="38"/>
      <c r="RN31" s="38"/>
      <c r="RO31" s="38"/>
      <c r="RP31" s="38"/>
      <c r="RQ31" s="38"/>
      <c r="RR31" s="38"/>
      <c r="RS31" s="38"/>
      <c r="RT31" s="38"/>
      <c r="RU31" s="38"/>
      <c r="RV31" s="38"/>
      <c r="RW31" s="38"/>
      <c r="RX31" s="38"/>
      <c r="RY31" s="38"/>
      <c r="RZ31" s="38"/>
      <c r="SA31" s="38"/>
      <c r="SB31" s="38"/>
      <c r="SC31" s="38"/>
      <c r="SD31" s="38"/>
      <c r="SE31" s="38"/>
      <c r="SF31" s="38"/>
      <c r="SG31" s="38"/>
      <c r="SH31" s="38"/>
      <c r="SI31" s="38"/>
      <c r="SJ31" s="38"/>
      <c r="SK31" s="38"/>
      <c r="SL31" s="38"/>
      <c r="SM31" s="38"/>
      <c r="SN31" s="38"/>
      <c r="SO31" s="38"/>
      <c r="SP31" s="38"/>
      <c r="SQ31" s="38"/>
      <c r="SR31" s="38"/>
      <c r="SS31" s="38"/>
      <c r="ST31" s="38"/>
      <c r="SU31" s="38"/>
      <c r="SV31" s="38"/>
      <c r="SW31" s="38"/>
      <c r="SX31" s="38"/>
      <c r="SY31" s="38"/>
      <c r="SZ31" s="38"/>
      <c r="TA31" s="38"/>
      <c r="TB31" s="38"/>
      <c r="TC31" s="38"/>
      <c r="TD31" s="38"/>
      <c r="TE31" s="38"/>
      <c r="TF31" s="38"/>
      <c r="TG31" s="38"/>
      <c r="TH31" s="38"/>
      <c r="TI31" s="38"/>
      <c r="TJ31" s="38"/>
      <c r="TK31" s="38"/>
      <c r="TL31" s="38"/>
      <c r="TM31" s="38"/>
      <c r="TN31" s="38"/>
      <c r="TO31" s="38"/>
      <c r="TP31" s="38"/>
      <c r="TQ31" s="38"/>
      <c r="TR31" s="38"/>
      <c r="TS31" s="38"/>
      <c r="TT31" s="38"/>
      <c r="TU31" s="38"/>
      <c r="TV31" s="38"/>
      <c r="TW31" s="38"/>
      <c r="TX31" s="38"/>
      <c r="TY31" s="38"/>
      <c r="TZ31" s="38"/>
      <c r="UA31" s="38"/>
      <c r="UB31" s="38"/>
      <c r="UC31" s="38"/>
      <c r="UD31" s="38"/>
      <c r="UE31" s="38"/>
      <c r="UF31" s="38"/>
      <c r="UG31" s="38"/>
      <c r="UH31" s="38"/>
      <c r="UI31" s="38"/>
      <c r="UJ31" s="38"/>
      <c r="UK31" s="38"/>
      <c r="UL31" s="38"/>
      <c r="UM31" s="38"/>
      <c r="UN31" s="38"/>
      <c r="UO31" s="38"/>
      <c r="UP31" s="38"/>
      <c r="UQ31" s="38"/>
      <c r="UR31" s="38"/>
      <c r="US31" s="38"/>
      <c r="UT31" s="38"/>
      <c r="UU31" s="38"/>
      <c r="UV31" s="38"/>
      <c r="UW31" s="38"/>
      <c r="UX31" s="38"/>
      <c r="UY31" s="38"/>
      <c r="UZ31" s="38"/>
      <c r="VA31" s="38"/>
      <c r="VB31" s="38"/>
      <c r="VC31" s="38"/>
      <c r="VD31" s="38"/>
      <c r="VE31" s="38"/>
      <c r="VF31" s="38"/>
      <c r="VG31" s="38"/>
      <c r="VH31" s="38"/>
      <c r="VI31" s="38"/>
      <c r="VJ31" s="38"/>
      <c r="VK31" s="38"/>
      <c r="VL31" s="38"/>
      <c r="VM31" s="38"/>
      <c r="VN31" s="38"/>
      <c r="VO31" s="38"/>
      <c r="VP31" s="38"/>
      <c r="VQ31" s="38"/>
      <c r="VR31" s="38"/>
      <c r="VS31" s="38"/>
      <c r="VT31" s="38"/>
      <c r="VU31" s="38"/>
      <c r="VV31" s="38"/>
      <c r="VW31" s="38"/>
      <c r="VX31" s="38"/>
      <c r="VY31" s="38"/>
      <c r="VZ31" s="38"/>
      <c r="WA31" s="38"/>
      <c r="WB31" s="38"/>
      <c r="WC31" s="38"/>
      <c r="WD31" s="38"/>
      <c r="WE31" s="38"/>
      <c r="WF31" s="38"/>
      <c r="WG31" s="38"/>
      <c r="WH31" s="38"/>
      <c r="WI31" s="38"/>
      <c r="WJ31" s="38"/>
      <c r="WK31" s="38"/>
      <c r="WL31" s="38"/>
      <c r="WM31" s="38"/>
      <c r="WN31" s="38"/>
      <c r="WO31" s="38"/>
      <c r="WP31" s="38"/>
      <c r="WQ31" s="38"/>
      <c r="WR31" s="38"/>
      <c r="WS31" s="38"/>
      <c r="WT31" s="38"/>
      <c r="WU31" s="38"/>
      <c r="WV31" s="38"/>
      <c r="WW31" s="38"/>
      <c r="WX31" s="38"/>
      <c r="WY31" s="38"/>
      <c r="WZ31" s="38"/>
      <c r="XA31" s="38"/>
      <c r="XB31" s="38"/>
      <c r="XC31" s="38"/>
      <c r="XD31" s="38"/>
      <c r="XE31" s="38"/>
      <c r="XF31" s="38"/>
      <c r="XG31" s="38"/>
      <c r="XH31" s="38"/>
      <c r="XI31" s="38"/>
      <c r="XJ31" s="38"/>
      <c r="XK31" s="38"/>
      <c r="XL31" s="38"/>
      <c r="XM31" s="38"/>
      <c r="XN31" s="38"/>
      <c r="XO31" s="38"/>
      <c r="XP31" s="38"/>
      <c r="XQ31" s="38"/>
      <c r="XR31" s="38"/>
      <c r="XS31" s="38"/>
      <c r="XT31" s="38"/>
      <c r="XU31" s="38"/>
      <c r="XV31" s="38"/>
      <c r="XW31" s="38"/>
      <c r="XX31" s="38"/>
      <c r="XY31" s="38"/>
      <c r="XZ31" s="38"/>
      <c r="YA31" s="38"/>
      <c r="YB31" s="38"/>
      <c r="YC31" s="38"/>
      <c r="YD31" s="38"/>
      <c r="YE31" s="38"/>
      <c r="YF31" s="38"/>
      <c r="YG31" s="38"/>
      <c r="YH31" s="38"/>
      <c r="YI31" s="38"/>
      <c r="YJ31" s="38"/>
      <c r="YK31" s="38"/>
      <c r="YL31" s="38"/>
      <c r="YM31" s="38"/>
      <c r="YN31" s="38"/>
      <c r="YO31" s="38"/>
      <c r="YP31" s="38"/>
      <c r="YQ31" s="38"/>
      <c r="YR31" s="38"/>
      <c r="YS31" s="38"/>
      <c r="YT31" s="38"/>
      <c r="YU31" s="38"/>
      <c r="YV31" s="38"/>
      <c r="YW31" s="38"/>
      <c r="YX31" s="38"/>
      <c r="YY31" s="38"/>
      <c r="YZ31" s="38"/>
      <c r="ZA31" s="38"/>
      <c r="ZB31" s="38"/>
      <c r="ZC31" s="38"/>
      <c r="ZD31" s="38"/>
      <c r="ZE31" s="38"/>
      <c r="ZF31" s="38"/>
      <c r="ZG31" s="38"/>
      <c r="ZH31" s="38"/>
      <c r="ZI31" s="38"/>
      <c r="ZJ31" s="38"/>
      <c r="ZK31" s="38"/>
      <c r="ZL31" s="38"/>
      <c r="ZM31" s="38"/>
      <c r="ZN31" s="38"/>
      <c r="ZO31" s="38"/>
      <c r="ZP31" s="38"/>
      <c r="ZQ31" s="38"/>
      <c r="ZR31" s="38"/>
      <c r="ZS31" s="38"/>
      <c r="ZT31" s="38"/>
      <c r="ZU31" s="38"/>
      <c r="ZV31" s="38"/>
      <c r="ZW31" s="38"/>
      <c r="ZX31" s="38"/>
      <c r="ZY31" s="38"/>
      <c r="ZZ31" s="38"/>
      <c r="AAA31" s="38"/>
      <c r="AAB31" s="38"/>
      <c r="AAC31" s="38"/>
      <c r="AAD31" s="38"/>
      <c r="AAE31" s="38"/>
      <c r="AAF31" s="38"/>
      <c r="AAG31" s="38"/>
      <c r="AAH31" s="38"/>
      <c r="AAI31" s="38"/>
      <c r="AAJ31" s="38"/>
      <c r="AAK31" s="38"/>
      <c r="AAL31" s="38"/>
      <c r="AAM31" s="38"/>
      <c r="AAN31" s="38"/>
      <c r="AAO31" s="38"/>
      <c r="AAP31" s="38"/>
      <c r="AAQ31" s="38"/>
      <c r="AAR31" s="38"/>
      <c r="AAS31" s="38"/>
      <c r="AAT31" s="38"/>
      <c r="AAU31" s="38"/>
      <c r="AAV31" s="38"/>
      <c r="AAW31" s="38"/>
      <c r="AAX31" s="38"/>
      <c r="AAY31" s="38"/>
      <c r="AAZ31" s="38"/>
      <c r="ABA31" s="38"/>
      <c r="ABB31" s="38"/>
      <c r="ABC31" s="38"/>
      <c r="ABD31" s="38"/>
      <c r="ABE31" s="38"/>
      <c r="ABF31" s="38"/>
      <c r="ABG31" s="38"/>
      <c r="ABH31" s="38"/>
      <c r="ABI31" s="38"/>
      <c r="ABJ31" s="38"/>
      <c r="ABK31" s="38"/>
      <c r="ABL31" s="38"/>
      <c r="ABM31" s="38"/>
      <c r="ABN31" s="38"/>
      <c r="ABO31" s="38"/>
      <c r="ABP31" s="38"/>
      <c r="ABQ31" s="38"/>
      <c r="ABR31" s="38"/>
      <c r="ABS31" s="38"/>
      <c r="ABT31" s="38"/>
      <c r="ABU31" s="38"/>
      <c r="ABV31" s="38"/>
      <c r="ABW31" s="38"/>
      <c r="ABX31" s="38"/>
      <c r="ABY31" s="38"/>
      <c r="ABZ31" s="38"/>
      <c r="ACA31" s="38"/>
      <c r="ACB31" s="38"/>
      <c r="ACC31" s="38"/>
      <c r="ACD31" s="38"/>
      <c r="ACE31" s="38"/>
      <c r="ACF31" s="38"/>
      <c r="ACG31" s="38"/>
      <c r="ACH31" s="38"/>
      <c r="ACI31" s="38"/>
      <c r="ACJ31" s="38"/>
      <c r="ACK31" s="38"/>
      <c r="ACL31" s="38"/>
      <c r="ACM31" s="38"/>
      <c r="ACN31" s="38"/>
      <c r="ACO31" s="38"/>
      <c r="ACP31" s="38"/>
      <c r="ACQ31" s="38"/>
      <c r="ACR31" s="38"/>
      <c r="ACS31" s="38"/>
      <c r="ACT31" s="38"/>
      <c r="ACU31" s="38"/>
      <c r="ACV31" s="38"/>
      <c r="ACW31" s="38"/>
      <c r="ACX31" s="38"/>
      <c r="ACY31" s="38"/>
      <c r="ACZ31" s="38"/>
      <c r="ADA31" s="38"/>
      <c r="ADB31" s="38"/>
      <c r="ADC31" s="38"/>
      <c r="ADD31" s="38"/>
      <c r="ADE31" s="38"/>
      <c r="ADF31" s="38"/>
      <c r="ADG31" s="38"/>
      <c r="ADH31" s="38"/>
      <c r="ADI31" s="38"/>
      <c r="ADJ31" s="38"/>
      <c r="ADK31" s="38"/>
      <c r="ADL31" s="38"/>
      <c r="ADM31" s="38"/>
      <c r="ADN31" s="38"/>
      <c r="ADO31" s="38"/>
      <c r="ADP31" s="38"/>
      <c r="ADQ31" s="38"/>
      <c r="ADR31" s="38"/>
      <c r="ADS31" s="38"/>
      <c r="ADT31" s="38"/>
      <c r="ADU31" s="38"/>
      <c r="ADV31" s="38"/>
      <c r="ADW31" s="38"/>
      <c r="ADX31" s="38"/>
      <c r="ADY31" s="38"/>
      <c r="ADZ31" s="38"/>
      <c r="AEA31" s="38"/>
      <c r="AEB31" s="38"/>
      <c r="AEC31" s="38"/>
      <c r="AED31" s="38"/>
      <c r="AEE31" s="38"/>
      <c r="AEF31" s="38"/>
      <c r="AEG31" s="38"/>
      <c r="AEH31" s="38"/>
      <c r="AEI31" s="38"/>
      <c r="AEJ31" s="38"/>
      <c r="AEK31" s="38"/>
      <c r="AEL31" s="38"/>
      <c r="AEM31" s="38"/>
      <c r="AEN31" s="38"/>
      <c r="AEO31" s="38"/>
      <c r="AEP31" s="38"/>
      <c r="AEQ31" s="38"/>
      <c r="AER31" s="38"/>
      <c r="AES31" s="38"/>
      <c r="AET31" s="38"/>
      <c r="AEU31" s="38"/>
      <c r="AEV31" s="38"/>
      <c r="AEW31" s="38"/>
      <c r="AEX31" s="38"/>
      <c r="AEY31" s="38"/>
      <c r="AEZ31" s="38"/>
      <c r="AFA31" s="38"/>
      <c r="AFB31" s="38"/>
      <c r="AFC31" s="38"/>
      <c r="AFD31" s="38"/>
      <c r="AFE31" s="38"/>
      <c r="AFF31" s="38"/>
      <c r="AFG31" s="38"/>
      <c r="AFH31" s="38"/>
      <c r="AFI31" s="38"/>
      <c r="AFJ31" s="38"/>
      <c r="AFK31" s="38"/>
      <c r="AFL31" s="38"/>
      <c r="AFM31" s="38"/>
      <c r="AFN31" s="38"/>
      <c r="AFO31" s="38"/>
      <c r="AFP31" s="38"/>
      <c r="AFQ31" s="38"/>
      <c r="AFR31" s="38"/>
      <c r="AFS31" s="38"/>
      <c r="AFT31" s="38"/>
      <c r="AFU31" s="38"/>
      <c r="AFV31" s="38"/>
      <c r="AFW31" s="38"/>
      <c r="AFX31" s="38"/>
      <c r="AFY31" s="38"/>
      <c r="AFZ31" s="38"/>
      <c r="AGA31" s="38"/>
      <c r="AGB31" s="38"/>
      <c r="AGC31" s="38"/>
      <c r="AGD31" s="38"/>
      <c r="AGE31" s="38"/>
      <c r="AGF31" s="38"/>
      <c r="AGG31" s="38"/>
      <c r="AGH31" s="38"/>
      <c r="AGI31" s="38"/>
      <c r="AGJ31" s="38"/>
      <c r="AGK31" s="38"/>
      <c r="AGL31" s="38"/>
      <c r="AGM31" s="38"/>
      <c r="AGN31" s="38"/>
      <c r="AGO31" s="38"/>
      <c r="AGP31" s="38"/>
      <c r="AGQ31" s="38"/>
      <c r="AGR31" s="38"/>
      <c r="AGS31" s="38"/>
      <c r="AGT31" s="38"/>
      <c r="AGU31" s="38"/>
      <c r="AGV31" s="38"/>
      <c r="AGW31" s="38"/>
      <c r="AGX31" s="38"/>
      <c r="AGY31" s="38"/>
      <c r="AGZ31" s="38"/>
      <c r="AHA31" s="38"/>
      <c r="AHB31" s="38"/>
      <c r="AHC31" s="38"/>
      <c r="AHD31" s="38"/>
      <c r="AHE31" s="38"/>
      <c r="AHF31" s="38"/>
      <c r="AHG31" s="38"/>
      <c r="AHH31" s="38"/>
      <c r="AHI31" s="38"/>
      <c r="AHJ31" s="38"/>
      <c r="AHK31" s="38"/>
      <c r="AHL31" s="38"/>
      <c r="AHM31" s="38"/>
      <c r="AHN31" s="38"/>
      <c r="AHO31" s="38"/>
      <c r="AHP31" s="38"/>
      <c r="AHQ31" s="38"/>
      <c r="AHR31" s="38"/>
      <c r="AHS31" s="38"/>
      <c r="AHT31" s="38"/>
      <c r="AHU31" s="38"/>
      <c r="AHV31" s="38"/>
      <c r="AHW31" s="38"/>
      <c r="AHX31" s="38"/>
      <c r="AHY31" s="38"/>
      <c r="AHZ31" s="38"/>
      <c r="AIA31" s="38"/>
      <c r="AIB31" s="38"/>
      <c r="AIC31" s="38"/>
      <c r="AID31" s="38"/>
      <c r="AIE31" s="38"/>
      <c r="AIF31" s="38"/>
      <c r="AIG31" s="38"/>
      <c r="AIH31" s="38"/>
      <c r="AII31" s="38"/>
      <c r="AIJ31" s="38"/>
      <c r="AIK31" s="38"/>
      <c r="AIL31" s="38"/>
      <c r="AIM31" s="38"/>
      <c r="AIN31" s="38"/>
      <c r="AIO31" s="38"/>
      <c r="AIP31" s="38"/>
      <c r="AIQ31" s="38"/>
      <c r="AIR31" s="38"/>
      <c r="AIS31" s="38"/>
      <c r="AIT31" s="38"/>
      <c r="AIU31" s="38"/>
      <c r="AIV31" s="38"/>
      <c r="AIW31" s="38"/>
      <c r="AIX31" s="38"/>
      <c r="AIY31" s="38"/>
      <c r="AIZ31" s="38"/>
      <c r="AJA31" s="38"/>
      <c r="AJB31" s="38"/>
      <c r="AJC31" s="38"/>
      <c r="AJD31" s="38"/>
      <c r="AJE31" s="38"/>
      <c r="AJF31" s="38"/>
      <c r="AJG31" s="38"/>
      <c r="AJH31" s="38"/>
      <c r="AJI31" s="38"/>
      <c r="AJJ31" s="38"/>
      <c r="AJK31" s="38"/>
      <c r="AJL31" s="38"/>
      <c r="AJM31" s="38"/>
      <c r="AJN31" s="38"/>
      <c r="AJO31" s="38"/>
      <c r="AJP31" s="38"/>
      <c r="AJQ31" s="38"/>
      <c r="AJR31" s="38"/>
      <c r="AJS31" s="38"/>
      <c r="AJT31" s="38"/>
      <c r="AJU31" s="38"/>
      <c r="AJV31" s="38"/>
      <c r="AJW31" s="38"/>
      <c r="AJX31" s="38"/>
      <c r="AJY31" s="38"/>
      <c r="AJZ31" s="38"/>
      <c r="AKA31" s="38"/>
      <c r="AKB31" s="38"/>
      <c r="AKC31" s="38"/>
      <c r="AKD31" s="38"/>
      <c r="AKE31" s="38"/>
      <c r="AKF31" s="38"/>
      <c r="AKG31" s="38"/>
      <c r="AKH31" s="38"/>
      <c r="AKI31" s="38"/>
      <c r="AKJ31" s="38"/>
      <c r="AKK31" s="38"/>
      <c r="AKL31" s="38"/>
      <c r="AKM31" s="38"/>
      <c r="AKN31" s="38"/>
      <c r="AKO31" s="38"/>
      <c r="AKP31" s="38"/>
      <c r="AKQ31" s="38"/>
      <c r="AKR31" s="38"/>
      <c r="AKS31" s="38"/>
      <c r="AKT31" s="38"/>
      <c r="AKU31" s="38"/>
      <c r="AKV31" s="38"/>
      <c r="AKW31" s="38"/>
      <c r="AKX31" s="38"/>
      <c r="AKY31" s="38"/>
      <c r="AKZ31" s="38"/>
      <c r="ALA31" s="38"/>
      <c r="ALB31" s="38"/>
      <c r="ALC31" s="38"/>
      <c r="ALD31" s="38"/>
      <c r="ALE31" s="38"/>
      <c r="ALF31" s="38"/>
      <c r="ALG31" s="38"/>
      <c r="ALH31" s="38"/>
      <c r="ALI31" s="38"/>
      <c r="ALJ31" s="38"/>
      <c r="ALK31" s="38"/>
      <c r="ALL31" s="38"/>
      <c r="ALM31" s="38"/>
      <c r="ALN31" s="38"/>
      <c r="ALO31" s="38"/>
      <c r="ALP31" s="38"/>
      <c r="ALQ31" s="38"/>
      <c r="ALR31" s="38"/>
      <c r="ALS31" s="38"/>
      <c r="ALT31" s="38"/>
      <c r="ALU31" s="38"/>
      <c r="ALV31" s="38"/>
      <c r="ALW31" s="38"/>
      <c r="ALX31" s="38"/>
      <c r="ALY31" s="38"/>
      <c r="ALZ31" s="38"/>
      <c r="AMA31" s="38"/>
      <c r="AMB31" s="38"/>
      <c r="AMC31" s="38"/>
      <c r="AMD31" s="38"/>
      <c r="AME31" s="38"/>
      <c r="AMF31" s="38"/>
      <c r="AMG31" s="38"/>
      <c r="AMH31" s="38"/>
      <c r="AMI31" s="38"/>
      <c r="AMJ31" s="38"/>
      <c r="AMK31" s="38"/>
      <c r="AML31" s="38"/>
      <c r="AMM31" s="38"/>
      <c r="AMN31" s="38"/>
      <c r="AMO31" s="38"/>
      <c r="AMP31" s="38"/>
      <c r="AMQ31" s="38"/>
      <c r="AMR31" s="38"/>
      <c r="AMS31" s="38"/>
      <c r="AMT31" s="38"/>
      <c r="AMU31" s="38"/>
      <c r="AMV31" s="38"/>
      <c r="AMW31" s="38"/>
      <c r="AMX31" s="38"/>
      <c r="AMY31" s="38"/>
      <c r="AMZ31" s="38"/>
      <c r="ANA31" s="38"/>
      <c r="ANB31" s="38"/>
      <c r="ANC31" s="38"/>
      <c r="AND31" s="38"/>
      <c r="ANE31" s="38"/>
      <c r="ANF31" s="38"/>
      <c r="ANG31" s="38"/>
      <c r="ANH31" s="38"/>
      <c r="ANI31" s="38"/>
      <c r="ANJ31" s="38"/>
      <c r="ANK31" s="38"/>
      <c r="ANL31" s="38"/>
      <c r="ANM31" s="38"/>
      <c r="ANN31" s="38"/>
    </row>
    <row r="32" spans="1:1054" s="39" customFormat="1" ht="15" customHeight="1" outlineLevel="1">
      <c r="A32" s="274" t="s">
        <v>155</v>
      </c>
      <c r="B32" s="742"/>
      <c r="C32" s="742"/>
      <c r="D32" s="484"/>
      <c r="E32" s="313"/>
      <c r="F32" s="489"/>
      <c r="G32" s="328" t="str">
        <f t="shared" si="0"/>
        <v/>
      </c>
      <c r="H32" s="419"/>
      <c r="I32" s="264"/>
      <c r="J32" s="440" t="str">
        <f t="shared" si="2"/>
        <v/>
      </c>
      <c r="K32" s="134" t="str">
        <f t="shared" si="1"/>
        <v/>
      </c>
      <c r="L32" s="328" t="str">
        <f t="shared" ref="L32" si="25">IF(K32&lt;&gt;"",K32*$L$8,"")</f>
        <v/>
      </c>
      <c r="M32" s="102"/>
      <c r="N32" s="109"/>
      <c r="O32" s="106"/>
      <c r="P32" s="99">
        <f t="shared" si="3"/>
        <v>0</v>
      </c>
      <c r="Q32" s="102"/>
      <c r="R32" s="109"/>
      <c r="S32" s="106"/>
      <c r="T32" s="99">
        <f t="shared" si="4"/>
        <v>0</v>
      </c>
      <c r="U32" s="440">
        <f t="shared" si="5"/>
        <v>0</v>
      </c>
      <c r="V32" s="895"/>
      <c r="W32" s="109"/>
      <c r="X32"/>
      <c r="Y32"/>
      <c r="Z32"/>
      <c r="AA32"/>
      <c r="AB32"/>
      <c r="AC32"/>
      <c r="AD32"/>
      <c r="AE32"/>
      <c r="AF32"/>
      <c r="AG32"/>
      <c r="AH32"/>
      <c r="AI32"/>
      <c r="AJ32"/>
      <c r="AK32"/>
      <c r="AL32"/>
      <c r="AM32"/>
      <c r="AN32"/>
      <c r="AO32"/>
      <c r="AP32"/>
      <c r="AQ32" s="40"/>
      <c r="AR32" s="40"/>
      <c r="AS32" s="40"/>
      <c r="AT32" s="40"/>
      <c r="AU32" s="40"/>
      <c r="AV32" s="40"/>
      <c r="AW32" s="41"/>
      <c r="AX32" s="41"/>
      <c r="AY32" s="41"/>
      <c r="AZ32" s="41"/>
      <c r="BA32" s="41"/>
      <c r="BB32" s="41"/>
      <c r="BC32" s="41"/>
      <c r="BD32" s="41"/>
      <c r="BE32" s="41"/>
      <c r="BF32" s="41"/>
      <c r="BG32" s="41"/>
      <c r="BH32" s="41"/>
      <c r="BI32" s="41"/>
      <c r="BJ32" s="41"/>
      <c r="BK32" s="41"/>
      <c r="BL32" s="41"/>
      <c r="BM32" s="41"/>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8"/>
      <c r="DT32" s="38"/>
      <c r="DU32" s="38"/>
      <c r="DV32" s="38"/>
      <c r="DW32" s="38"/>
      <c r="DX32" s="38"/>
      <c r="DY32" s="38"/>
      <c r="DZ32" s="38"/>
      <c r="EA32" s="38"/>
      <c r="EB32" s="38"/>
      <c r="EC32" s="38"/>
      <c r="ED32" s="38"/>
      <c r="EE32" s="38"/>
      <c r="EF32" s="38"/>
      <c r="EG32" s="38"/>
      <c r="EH32" s="38"/>
      <c r="EI32" s="38"/>
      <c r="EJ32" s="38"/>
      <c r="EK32" s="38"/>
      <c r="EL32" s="38"/>
      <c r="EM32" s="38"/>
      <c r="EN32" s="38"/>
      <c r="EO32" s="38"/>
      <c r="EP32" s="38"/>
      <c r="EQ32" s="38"/>
      <c r="ER32" s="38"/>
      <c r="ES32" s="38"/>
      <c r="ET32" s="38"/>
      <c r="EU32" s="38"/>
      <c r="EV32" s="38"/>
      <c r="EW32" s="38"/>
      <c r="EX32" s="38"/>
      <c r="EY32" s="38"/>
      <c r="EZ32" s="38"/>
      <c r="FA32" s="38"/>
      <c r="FB32" s="38"/>
      <c r="FC32" s="38"/>
      <c r="FD32" s="38"/>
      <c r="FE32" s="38"/>
      <c r="FF32" s="38"/>
      <c r="FG32" s="38"/>
      <c r="FH32" s="38"/>
      <c r="FI32" s="38"/>
      <c r="FJ32" s="38"/>
      <c r="FK32" s="38"/>
      <c r="FL32" s="38"/>
      <c r="FM32" s="38"/>
      <c r="FN32" s="38"/>
      <c r="FO32" s="38"/>
      <c r="FP32" s="38"/>
      <c r="FQ32" s="38"/>
      <c r="FR32" s="38"/>
      <c r="FS32" s="38"/>
      <c r="FT32" s="38"/>
      <c r="FU32" s="38"/>
      <c r="FV32" s="38"/>
      <c r="FW32" s="38"/>
      <c r="FX32" s="38"/>
      <c r="FY32" s="38"/>
      <c r="FZ32" s="38"/>
      <c r="GA32" s="38"/>
      <c r="GB32" s="38"/>
      <c r="GC32" s="38"/>
      <c r="GD32" s="38"/>
      <c r="GE32" s="38"/>
      <c r="GF32" s="38"/>
      <c r="GG32" s="38"/>
      <c r="GH32" s="38"/>
      <c r="GI32" s="38"/>
      <c r="GJ32" s="38"/>
      <c r="GK32" s="38"/>
      <c r="GL32" s="38"/>
      <c r="GM32" s="38"/>
      <c r="GN32" s="38"/>
      <c r="GO32" s="38"/>
      <c r="GP32" s="38"/>
      <c r="GQ32" s="38"/>
      <c r="GR32" s="38"/>
      <c r="GS32" s="38"/>
      <c r="GT32" s="38"/>
      <c r="GU32" s="38"/>
      <c r="GV32" s="38"/>
      <c r="GW32" s="38"/>
      <c r="GX32" s="38"/>
      <c r="GY32" s="38"/>
      <c r="GZ32" s="38"/>
      <c r="HA32" s="38"/>
      <c r="HB32" s="38"/>
      <c r="HC32" s="38"/>
      <c r="HD32" s="38"/>
      <c r="HE32" s="38"/>
      <c r="HF32" s="38"/>
      <c r="HG32" s="38"/>
      <c r="HH32" s="38"/>
      <c r="HI32" s="38"/>
      <c r="HJ32" s="38"/>
      <c r="HK32" s="38"/>
      <c r="HL32" s="38"/>
      <c r="HM32" s="38"/>
      <c r="HN32" s="38"/>
      <c r="HO32" s="38"/>
      <c r="HP32" s="38"/>
      <c r="HQ32" s="38"/>
      <c r="HR32" s="38"/>
      <c r="HS32" s="38"/>
      <c r="HT32" s="38"/>
      <c r="HU32" s="38"/>
      <c r="HV32" s="38"/>
      <c r="HW32" s="38"/>
      <c r="HX32" s="38"/>
      <c r="HY32" s="38"/>
      <c r="HZ32" s="38"/>
      <c r="IA32" s="38"/>
      <c r="IB32" s="38"/>
      <c r="IC32" s="38"/>
      <c r="ID32" s="38"/>
      <c r="IE32" s="38"/>
      <c r="IF32" s="38"/>
      <c r="IG32" s="38"/>
      <c r="IH32" s="38"/>
      <c r="II32" s="38"/>
      <c r="IJ32" s="38"/>
      <c r="IK32" s="38"/>
      <c r="IL32" s="38"/>
      <c r="IM32" s="38"/>
      <c r="IN32" s="38"/>
      <c r="IO32" s="38"/>
      <c r="IP32" s="38"/>
      <c r="IQ32" s="38"/>
      <c r="IR32" s="38"/>
      <c r="IS32" s="38"/>
      <c r="IT32" s="38"/>
      <c r="IU32" s="38"/>
      <c r="IV32" s="38"/>
      <c r="IW32" s="38"/>
      <c r="IX32" s="38"/>
      <c r="IY32" s="38"/>
      <c r="IZ32" s="38"/>
      <c r="JA32" s="38"/>
      <c r="JB32" s="38"/>
      <c r="JC32" s="38"/>
      <c r="JD32" s="38"/>
      <c r="JE32" s="38"/>
      <c r="JF32" s="38"/>
      <c r="JG32" s="38"/>
      <c r="JH32" s="38"/>
      <c r="JI32" s="38"/>
      <c r="JJ32" s="38"/>
      <c r="JK32" s="38"/>
      <c r="JL32" s="38"/>
      <c r="JM32" s="38"/>
      <c r="JN32" s="38"/>
      <c r="JO32" s="38"/>
      <c r="JP32" s="38"/>
      <c r="JQ32" s="38"/>
      <c r="JR32" s="38"/>
      <c r="JS32" s="38"/>
      <c r="JT32" s="38"/>
      <c r="JU32" s="38"/>
      <c r="JV32" s="38"/>
      <c r="JW32" s="38"/>
      <c r="JX32" s="38"/>
      <c r="JY32" s="38"/>
      <c r="JZ32" s="38"/>
      <c r="KA32" s="38"/>
      <c r="KB32" s="38"/>
      <c r="KC32" s="38"/>
      <c r="KD32" s="38"/>
      <c r="KE32" s="38"/>
      <c r="KF32" s="38"/>
      <c r="KG32" s="38"/>
      <c r="KH32" s="38"/>
      <c r="KI32" s="38"/>
      <c r="KJ32" s="38"/>
      <c r="KK32" s="38"/>
      <c r="KL32" s="38"/>
      <c r="KM32" s="38"/>
      <c r="KN32" s="38"/>
      <c r="KO32" s="38"/>
      <c r="KP32" s="38"/>
      <c r="KQ32" s="38"/>
      <c r="KR32" s="38"/>
      <c r="KS32" s="38"/>
      <c r="KT32" s="38"/>
      <c r="KU32" s="38"/>
      <c r="KV32" s="38"/>
      <c r="KW32" s="38"/>
      <c r="KX32" s="38"/>
      <c r="KY32" s="38"/>
      <c r="KZ32" s="38"/>
      <c r="LA32" s="38"/>
      <c r="LB32" s="38"/>
      <c r="LC32" s="38"/>
      <c r="LD32" s="38"/>
      <c r="LE32" s="38"/>
      <c r="LF32" s="38"/>
      <c r="LG32" s="38"/>
      <c r="LH32" s="38"/>
      <c r="LI32" s="38"/>
      <c r="LJ32" s="38"/>
      <c r="LK32" s="38"/>
      <c r="LL32" s="38"/>
      <c r="LM32" s="38"/>
      <c r="LN32" s="38"/>
      <c r="LO32" s="38"/>
      <c r="LP32" s="38"/>
      <c r="LQ32" s="38"/>
      <c r="LR32" s="38"/>
      <c r="LS32" s="38"/>
      <c r="LT32" s="38"/>
      <c r="LU32" s="38"/>
      <c r="LV32" s="38"/>
      <c r="LW32" s="38"/>
      <c r="LX32" s="38"/>
      <c r="LY32" s="38"/>
      <c r="LZ32" s="38"/>
      <c r="MA32" s="38"/>
      <c r="MB32" s="38"/>
      <c r="MC32" s="38"/>
      <c r="MD32" s="38"/>
      <c r="ME32" s="38"/>
      <c r="MF32" s="38"/>
      <c r="MG32" s="38"/>
      <c r="MH32" s="38"/>
      <c r="MI32" s="38"/>
      <c r="MJ32" s="38"/>
      <c r="MK32" s="38"/>
      <c r="ML32" s="38"/>
      <c r="MM32" s="38"/>
      <c r="MN32" s="38"/>
      <c r="MO32" s="38"/>
      <c r="MP32" s="38"/>
      <c r="MQ32" s="38"/>
      <c r="MR32" s="38"/>
      <c r="MS32" s="38"/>
      <c r="MT32" s="38"/>
      <c r="MU32" s="38"/>
      <c r="MV32" s="38"/>
      <c r="MW32" s="38"/>
      <c r="MX32" s="38"/>
      <c r="MY32" s="38"/>
      <c r="MZ32" s="38"/>
      <c r="NA32" s="38"/>
      <c r="NB32" s="38"/>
      <c r="NC32" s="38"/>
      <c r="ND32" s="38"/>
      <c r="NE32" s="38"/>
      <c r="NF32" s="38"/>
      <c r="NG32" s="38"/>
      <c r="NH32" s="38"/>
      <c r="NI32" s="38"/>
      <c r="NJ32" s="38"/>
      <c r="NK32" s="38"/>
      <c r="NL32" s="38"/>
      <c r="NM32" s="38"/>
      <c r="NN32" s="38"/>
      <c r="NO32" s="38"/>
      <c r="NP32" s="38"/>
      <c r="NQ32" s="38"/>
      <c r="NR32" s="38"/>
      <c r="NS32" s="38"/>
      <c r="NT32" s="38"/>
      <c r="NU32" s="38"/>
      <c r="NV32" s="38"/>
      <c r="NW32" s="38"/>
      <c r="NX32" s="38"/>
      <c r="NY32" s="38"/>
      <c r="NZ32" s="38"/>
      <c r="OA32" s="38"/>
      <c r="OB32" s="38"/>
      <c r="OC32" s="38"/>
      <c r="OD32" s="38"/>
      <c r="OE32" s="38"/>
      <c r="OF32" s="38"/>
      <c r="OG32" s="38"/>
      <c r="OH32" s="38"/>
      <c r="OI32" s="38"/>
      <c r="OJ32" s="38"/>
      <c r="OK32" s="38"/>
      <c r="OL32" s="38"/>
      <c r="OM32" s="38"/>
      <c r="ON32" s="38"/>
      <c r="OO32" s="38"/>
      <c r="OP32" s="38"/>
      <c r="OQ32" s="38"/>
      <c r="OR32" s="38"/>
      <c r="OS32" s="38"/>
      <c r="OT32" s="38"/>
      <c r="OU32" s="38"/>
      <c r="OV32" s="38"/>
      <c r="OW32" s="38"/>
      <c r="OX32" s="38"/>
      <c r="OY32" s="38"/>
      <c r="OZ32" s="38"/>
      <c r="PA32" s="38"/>
      <c r="PB32" s="38"/>
      <c r="PC32" s="38"/>
      <c r="PD32" s="38"/>
      <c r="PE32" s="38"/>
      <c r="PF32" s="38"/>
      <c r="PG32" s="38"/>
      <c r="PH32" s="38"/>
      <c r="PI32" s="38"/>
      <c r="PJ32" s="38"/>
      <c r="PK32" s="38"/>
      <c r="PL32" s="38"/>
      <c r="PM32" s="38"/>
      <c r="PN32" s="38"/>
      <c r="PO32" s="38"/>
      <c r="PP32" s="38"/>
      <c r="PQ32" s="38"/>
      <c r="PR32" s="38"/>
      <c r="PS32" s="38"/>
      <c r="PT32" s="38"/>
      <c r="PU32" s="38"/>
      <c r="PV32" s="38"/>
      <c r="PW32" s="38"/>
      <c r="PX32" s="38"/>
      <c r="PY32" s="38"/>
      <c r="PZ32" s="38"/>
      <c r="QA32" s="38"/>
      <c r="QB32" s="38"/>
      <c r="QC32" s="38"/>
      <c r="QD32" s="38"/>
      <c r="QE32" s="38"/>
      <c r="QF32" s="38"/>
      <c r="QG32" s="38"/>
      <c r="QH32" s="38"/>
      <c r="QI32" s="38"/>
      <c r="QJ32" s="38"/>
      <c r="QK32" s="38"/>
      <c r="QL32" s="38"/>
      <c r="QM32" s="38"/>
      <c r="QN32" s="38"/>
      <c r="QO32" s="38"/>
      <c r="QP32" s="38"/>
      <c r="QQ32" s="38"/>
      <c r="QR32" s="38"/>
      <c r="QS32" s="38"/>
      <c r="QT32" s="38"/>
      <c r="QU32" s="38"/>
      <c r="QV32" s="38"/>
      <c r="QW32" s="38"/>
      <c r="QX32" s="38"/>
      <c r="QY32" s="38"/>
      <c r="QZ32" s="38"/>
      <c r="RA32" s="38"/>
      <c r="RB32" s="38"/>
      <c r="RC32" s="38"/>
      <c r="RD32" s="38"/>
      <c r="RE32" s="38"/>
      <c r="RF32" s="38"/>
      <c r="RG32" s="38"/>
      <c r="RH32" s="38"/>
      <c r="RI32" s="38"/>
      <c r="RJ32" s="38"/>
      <c r="RK32" s="38"/>
      <c r="RL32" s="38"/>
      <c r="RM32" s="38"/>
      <c r="RN32" s="38"/>
      <c r="RO32" s="38"/>
      <c r="RP32" s="38"/>
      <c r="RQ32" s="38"/>
      <c r="RR32" s="38"/>
      <c r="RS32" s="38"/>
      <c r="RT32" s="38"/>
      <c r="RU32" s="38"/>
      <c r="RV32" s="38"/>
      <c r="RW32" s="38"/>
      <c r="RX32" s="38"/>
      <c r="RY32" s="38"/>
      <c r="RZ32" s="38"/>
      <c r="SA32" s="38"/>
      <c r="SB32" s="38"/>
      <c r="SC32" s="38"/>
      <c r="SD32" s="38"/>
      <c r="SE32" s="38"/>
      <c r="SF32" s="38"/>
      <c r="SG32" s="38"/>
      <c r="SH32" s="38"/>
      <c r="SI32" s="38"/>
      <c r="SJ32" s="38"/>
      <c r="SK32" s="38"/>
      <c r="SL32" s="38"/>
      <c r="SM32" s="38"/>
      <c r="SN32" s="38"/>
      <c r="SO32" s="38"/>
      <c r="SP32" s="38"/>
      <c r="SQ32" s="38"/>
      <c r="SR32" s="38"/>
      <c r="SS32" s="38"/>
      <c r="ST32" s="38"/>
      <c r="SU32" s="38"/>
      <c r="SV32" s="38"/>
      <c r="SW32" s="38"/>
      <c r="SX32" s="38"/>
      <c r="SY32" s="38"/>
      <c r="SZ32" s="38"/>
      <c r="TA32" s="38"/>
      <c r="TB32" s="38"/>
      <c r="TC32" s="38"/>
      <c r="TD32" s="38"/>
      <c r="TE32" s="38"/>
      <c r="TF32" s="38"/>
      <c r="TG32" s="38"/>
      <c r="TH32" s="38"/>
      <c r="TI32" s="38"/>
      <c r="TJ32" s="38"/>
      <c r="TK32" s="38"/>
      <c r="TL32" s="38"/>
      <c r="TM32" s="38"/>
      <c r="TN32" s="38"/>
      <c r="TO32" s="38"/>
      <c r="TP32" s="38"/>
      <c r="TQ32" s="38"/>
      <c r="TR32" s="38"/>
      <c r="TS32" s="38"/>
      <c r="TT32" s="38"/>
      <c r="TU32" s="38"/>
      <c r="TV32" s="38"/>
      <c r="TW32" s="38"/>
      <c r="TX32" s="38"/>
      <c r="TY32" s="38"/>
      <c r="TZ32" s="38"/>
      <c r="UA32" s="38"/>
      <c r="UB32" s="38"/>
      <c r="UC32" s="38"/>
      <c r="UD32" s="38"/>
      <c r="UE32" s="38"/>
      <c r="UF32" s="38"/>
      <c r="UG32" s="38"/>
      <c r="UH32" s="38"/>
      <c r="UI32" s="38"/>
      <c r="UJ32" s="38"/>
      <c r="UK32" s="38"/>
      <c r="UL32" s="38"/>
      <c r="UM32" s="38"/>
      <c r="UN32" s="38"/>
      <c r="UO32" s="38"/>
      <c r="UP32" s="38"/>
      <c r="UQ32" s="38"/>
      <c r="UR32" s="38"/>
      <c r="US32" s="38"/>
      <c r="UT32" s="38"/>
      <c r="UU32" s="38"/>
      <c r="UV32" s="38"/>
      <c r="UW32" s="38"/>
      <c r="UX32" s="38"/>
      <c r="UY32" s="38"/>
      <c r="UZ32" s="38"/>
      <c r="VA32" s="38"/>
      <c r="VB32" s="38"/>
      <c r="VC32" s="38"/>
      <c r="VD32" s="38"/>
      <c r="VE32" s="38"/>
      <c r="VF32" s="38"/>
      <c r="VG32" s="38"/>
      <c r="VH32" s="38"/>
      <c r="VI32" s="38"/>
      <c r="VJ32" s="38"/>
      <c r="VK32" s="38"/>
      <c r="VL32" s="38"/>
      <c r="VM32" s="38"/>
      <c r="VN32" s="38"/>
      <c r="VO32" s="38"/>
      <c r="VP32" s="38"/>
      <c r="VQ32" s="38"/>
      <c r="VR32" s="38"/>
      <c r="VS32" s="38"/>
      <c r="VT32" s="38"/>
      <c r="VU32" s="38"/>
      <c r="VV32" s="38"/>
      <c r="VW32" s="38"/>
      <c r="VX32" s="38"/>
      <c r="VY32" s="38"/>
      <c r="VZ32" s="38"/>
      <c r="WA32" s="38"/>
      <c r="WB32" s="38"/>
      <c r="WC32" s="38"/>
      <c r="WD32" s="38"/>
      <c r="WE32" s="38"/>
      <c r="WF32" s="38"/>
      <c r="WG32" s="38"/>
      <c r="WH32" s="38"/>
      <c r="WI32" s="38"/>
      <c r="WJ32" s="38"/>
      <c r="WK32" s="38"/>
      <c r="WL32" s="38"/>
      <c r="WM32" s="38"/>
      <c r="WN32" s="38"/>
      <c r="WO32" s="38"/>
      <c r="WP32" s="38"/>
      <c r="WQ32" s="38"/>
      <c r="WR32" s="38"/>
      <c r="WS32" s="38"/>
      <c r="WT32" s="38"/>
      <c r="WU32" s="38"/>
      <c r="WV32" s="38"/>
      <c r="WW32" s="38"/>
      <c r="WX32" s="38"/>
      <c r="WY32" s="38"/>
      <c r="WZ32" s="38"/>
      <c r="XA32" s="38"/>
      <c r="XB32" s="38"/>
      <c r="XC32" s="38"/>
      <c r="XD32" s="38"/>
      <c r="XE32" s="38"/>
      <c r="XF32" s="38"/>
      <c r="XG32" s="38"/>
      <c r="XH32" s="38"/>
      <c r="XI32" s="38"/>
      <c r="XJ32" s="38"/>
      <c r="XK32" s="38"/>
      <c r="XL32" s="38"/>
      <c r="XM32" s="38"/>
      <c r="XN32" s="38"/>
      <c r="XO32" s="38"/>
      <c r="XP32" s="38"/>
      <c r="XQ32" s="38"/>
      <c r="XR32" s="38"/>
      <c r="XS32" s="38"/>
      <c r="XT32" s="38"/>
      <c r="XU32" s="38"/>
      <c r="XV32" s="38"/>
      <c r="XW32" s="38"/>
      <c r="XX32" s="38"/>
      <c r="XY32" s="38"/>
      <c r="XZ32" s="38"/>
      <c r="YA32" s="38"/>
      <c r="YB32" s="38"/>
      <c r="YC32" s="38"/>
      <c r="YD32" s="38"/>
      <c r="YE32" s="38"/>
      <c r="YF32" s="38"/>
      <c r="YG32" s="38"/>
      <c r="YH32" s="38"/>
      <c r="YI32" s="38"/>
      <c r="YJ32" s="38"/>
      <c r="YK32" s="38"/>
      <c r="YL32" s="38"/>
      <c r="YM32" s="38"/>
      <c r="YN32" s="38"/>
      <c r="YO32" s="38"/>
      <c r="YP32" s="38"/>
      <c r="YQ32" s="38"/>
      <c r="YR32" s="38"/>
      <c r="YS32" s="38"/>
      <c r="YT32" s="38"/>
      <c r="YU32" s="38"/>
      <c r="YV32" s="38"/>
      <c r="YW32" s="38"/>
      <c r="YX32" s="38"/>
      <c r="YY32" s="38"/>
      <c r="YZ32" s="38"/>
      <c r="ZA32" s="38"/>
      <c r="ZB32" s="38"/>
      <c r="ZC32" s="38"/>
      <c r="ZD32" s="38"/>
      <c r="ZE32" s="38"/>
      <c r="ZF32" s="38"/>
      <c r="ZG32" s="38"/>
      <c r="ZH32" s="38"/>
      <c r="ZI32" s="38"/>
      <c r="ZJ32" s="38"/>
      <c r="ZK32" s="38"/>
      <c r="ZL32" s="38"/>
      <c r="ZM32" s="38"/>
      <c r="ZN32" s="38"/>
      <c r="ZO32" s="38"/>
      <c r="ZP32" s="38"/>
      <c r="ZQ32" s="38"/>
      <c r="ZR32" s="38"/>
      <c r="ZS32" s="38"/>
      <c r="ZT32" s="38"/>
      <c r="ZU32" s="38"/>
      <c r="ZV32" s="38"/>
      <c r="ZW32" s="38"/>
      <c r="ZX32" s="38"/>
      <c r="ZY32" s="38"/>
      <c r="ZZ32" s="38"/>
      <c r="AAA32" s="38"/>
      <c r="AAB32" s="38"/>
      <c r="AAC32" s="38"/>
      <c r="AAD32" s="38"/>
      <c r="AAE32" s="38"/>
      <c r="AAF32" s="38"/>
      <c r="AAG32" s="38"/>
      <c r="AAH32" s="38"/>
      <c r="AAI32" s="38"/>
      <c r="AAJ32" s="38"/>
      <c r="AAK32" s="38"/>
      <c r="AAL32" s="38"/>
      <c r="AAM32" s="38"/>
      <c r="AAN32" s="38"/>
      <c r="AAO32" s="38"/>
      <c r="AAP32" s="38"/>
      <c r="AAQ32" s="38"/>
      <c r="AAR32" s="38"/>
      <c r="AAS32" s="38"/>
      <c r="AAT32" s="38"/>
      <c r="AAU32" s="38"/>
      <c r="AAV32" s="38"/>
      <c r="AAW32" s="38"/>
      <c r="AAX32" s="38"/>
      <c r="AAY32" s="38"/>
      <c r="AAZ32" s="38"/>
      <c r="ABA32" s="38"/>
      <c r="ABB32" s="38"/>
      <c r="ABC32" s="38"/>
      <c r="ABD32" s="38"/>
      <c r="ABE32" s="38"/>
      <c r="ABF32" s="38"/>
      <c r="ABG32" s="38"/>
      <c r="ABH32" s="38"/>
      <c r="ABI32" s="38"/>
      <c r="ABJ32" s="38"/>
      <c r="ABK32" s="38"/>
      <c r="ABL32" s="38"/>
      <c r="ABM32" s="38"/>
      <c r="ABN32" s="38"/>
      <c r="ABO32" s="38"/>
      <c r="ABP32" s="38"/>
      <c r="ABQ32" s="38"/>
      <c r="ABR32" s="38"/>
      <c r="ABS32" s="38"/>
      <c r="ABT32" s="38"/>
      <c r="ABU32" s="38"/>
      <c r="ABV32" s="38"/>
      <c r="ABW32" s="38"/>
      <c r="ABX32" s="38"/>
      <c r="ABY32" s="38"/>
      <c r="ABZ32" s="38"/>
      <c r="ACA32" s="38"/>
      <c r="ACB32" s="38"/>
      <c r="ACC32" s="38"/>
      <c r="ACD32" s="38"/>
      <c r="ACE32" s="38"/>
      <c r="ACF32" s="38"/>
      <c r="ACG32" s="38"/>
      <c r="ACH32" s="38"/>
      <c r="ACI32" s="38"/>
      <c r="ACJ32" s="38"/>
      <c r="ACK32" s="38"/>
      <c r="ACL32" s="38"/>
      <c r="ACM32" s="38"/>
      <c r="ACN32" s="38"/>
      <c r="ACO32" s="38"/>
      <c r="ACP32" s="38"/>
      <c r="ACQ32" s="38"/>
      <c r="ACR32" s="38"/>
      <c r="ACS32" s="38"/>
      <c r="ACT32" s="38"/>
      <c r="ACU32" s="38"/>
      <c r="ACV32" s="38"/>
      <c r="ACW32" s="38"/>
      <c r="ACX32" s="38"/>
      <c r="ACY32" s="38"/>
      <c r="ACZ32" s="38"/>
      <c r="ADA32" s="38"/>
      <c r="ADB32" s="38"/>
      <c r="ADC32" s="38"/>
      <c r="ADD32" s="38"/>
      <c r="ADE32" s="38"/>
      <c r="ADF32" s="38"/>
      <c r="ADG32" s="38"/>
      <c r="ADH32" s="38"/>
      <c r="ADI32" s="38"/>
      <c r="ADJ32" s="38"/>
      <c r="ADK32" s="38"/>
      <c r="ADL32" s="38"/>
      <c r="ADM32" s="38"/>
      <c r="ADN32" s="38"/>
      <c r="ADO32" s="38"/>
      <c r="ADP32" s="38"/>
      <c r="ADQ32" s="38"/>
      <c r="ADR32" s="38"/>
      <c r="ADS32" s="38"/>
      <c r="ADT32" s="38"/>
      <c r="ADU32" s="38"/>
      <c r="ADV32" s="38"/>
      <c r="ADW32" s="38"/>
      <c r="ADX32" s="38"/>
      <c r="ADY32" s="38"/>
      <c r="ADZ32" s="38"/>
      <c r="AEA32" s="38"/>
      <c r="AEB32" s="38"/>
      <c r="AEC32" s="38"/>
      <c r="AED32" s="38"/>
      <c r="AEE32" s="38"/>
      <c r="AEF32" s="38"/>
      <c r="AEG32" s="38"/>
      <c r="AEH32" s="38"/>
      <c r="AEI32" s="38"/>
      <c r="AEJ32" s="38"/>
      <c r="AEK32" s="38"/>
      <c r="AEL32" s="38"/>
      <c r="AEM32" s="38"/>
      <c r="AEN32" s="38"/>
      <c r="AEO32" s="38"/>
      <c r="AEP32" s="38"/>
      <c r="AEQ32" s="38"/>
      <c r="AER32" s="38"/>
      <c r="AES32" s="38"/>
      <c r="AET32" s="38"/>
      <c r="AEU32" s="38"/>
      <c r="AEV32" s="38"/>
      <c r="AEW32" s="38"/>
      <c r="AEX32" s="38"/>
      <c r="AEY32" s="38"/>
      <c r="AEZ32" s="38"/>
      <c r="AFA32" s="38"/>
      <c r="AFB32" s="38"/>
      <c r="AFC32" s="38"/>
      <c r="AFD32" s="38"/>
      <c r="AFE32" s="38"/>
      <c r="AFF32" s="38"/>
      <c r="AFG32" s="38"/>
      <c r="AFH32" s="38"/>
      <c r="AFI32" s="38"/>
      <c r="AFJ32" s="38"/>
      <c r="AFK32" s="38"/>
      <c r="AFL32" s="38"/>
      <c r="AFM32" s="38"/>
      <c r="AFN32" s="38"/>
      <c r="AFO32" s="38"/>
      <c r="AFP32" s="38"/>
      <c r="AFQ32" s="38"/>
      <c r="AFR32" s="38"/>
      <c r="AFS32" s="38"/>
      <c r="AFT32" s="38"/>
      <c r="AFU32" s="38"/>
      <c r="AFV32" s="38"/>
      <c r="AFW32" s="38"/>
      <c r="AFX32" s="38"/>
      <c r="AFY32" s="38"/>
      <c r="AFZ32" s="38"/>
      <c r="AGA32" s="38"/>
      <c r="AGB32" s="38"/>
      <c r="AGC32" s="38"/>
      <c r="AGD32" s="38"/>
      <c r="AGE32" s="38"/>
      <c r="AGF32" s="38"/>
      <c r="AGG32" s="38"/>
      <c r="AGH32" s="38"/>
      <c r="AGI32" s="38"/>
      <c r="AGJ32" s="38"/>
      <c r="AGK32" s="38"/>
      <c r="AGL32" s="38"/>
      <c r="AGM32" s="38"/>
      <c r="AGN32" s="38"/>
      <c r="AGO32" s="38"/>
      <c r="AGP32" s="38"/>
      <c r="AGQ32" s="38"/>
      <c r="AGR32" s="38"/>
      <c r="AGS32" s="38"/>
      <c r="AGT32" s="38"/>
      <c r="AGU32" s="38"/>
      <c r="AGV32" s="38"/>
      <c r="AGW32" s="38"/>
      <c r="AGX32" s="38"/>
      <c r="AGY32" s="38"/>
      <c r="AGZ32" s="38"/>
      <c r="AHA32" s="38"/>
      <c r="AHB32" s="38"/>
      <c r="AHC32" s="38"/>
      <c r="AHD32" s="38"/>
      <c r="AHE32" s="38"/>
      <c r="AHF32" s="38"/>
      <c r="AHG32" s="38"/>
      <c r="AHH32" s="38"/>
      <c r="AHI32" s="38"/>
      <c r="AHJ32" s="38"/>
      <c r="AHK32" s="38"/>
      <c r="AHL32" s="38"/>
      <c r="AHM32" s="38"/>
      <c r="AHN32" s="38"/>
      <c r="AHO32" s="38"/>
      <c r="AHP32" s="38"/>
      <c r="AHQ32" s="38"/>
      <c r="AHR32" s="38"/>
      <c r="AHS32" s="38"/>
      <c r="AHT32" s="38"/>
      <c r="AHU32" s="38"/>
      <c r="AHV32" s="38"/>
      <c r="AHW32" s="38"/>
      <c r="AHX32" s="38"/>
      <c r="AHY32" s="38"/>
      <c r="AHZ32" s="38"/>
      <c r="AIA32" s="38"/>
      <c r="AIB32" s="38"/>
      <c r="AIC32" s="38"/>
      <c r="AID32" s="38"/>
      <c r="AIE32" s="38"/>
      <c r="AIF32" s="38"/>
      <c r="AIG32" s="38"/>
      <c r="AIH32" s="38"/>
      <c r="AII32" s="38"/>
      <c r="AIJ32" s="38"/>
      <c r="AIK32" s="38"/>
      <c r="AIL32" s="38"/>
      <c r="AIM32" s="38"/>
      <c r="AIN32" s="38"/>
      <c r="AIO32" s="38"/>
      <c r="AIP32" s="38"/>
      <c r="AIQ32" s="38"/>
      <c r="AIR32" s="38"/>
      <c r="AIS32" s="38"/>
      <c r="AIT32" s="38"/>
      <c r="AIU32" s="38"/>
      <c r="AIV32" s="38"/>
      <c r="AIW32" s="38"/>
      <c r="AIX32" s="38"/>
      <c r="AIY32" s="38"/>
      <c r="AIZ32" s="38"/>
      <c r="AJA32" s="38"/>
      <c r="AJB32" s="38"/>
      <c r="AJC32" s="38"/>
      <c r="AJD32" s="38"/>
      <c r="AJE32" s="38"/>
      <c r="AJF32" s="38"/>
      <c r="AJG32" s="38"/>
      <c r="AJH32" s="38"/>
      <c r="AJI32" s="38"/>
      <c r="AJJ32" s="38"/>
      <c r="AJK32" s="38"/>
      <c r="AJL32" s="38"/>
      <c r="AJM32" s="38"/>
      <c r="AJN32" s="38"/>
      <c r="AJO32" s="38"/>
      <c r="AJP32" s="38"/>
      <c r="AJQ32" s="38"/>
      <c r="AJR32" s="38"/>
      <c r="AJS32" s="38"/>
      <c r="AJT32" s="38"/>
      <c r="AJU32" s="38"/>
      <c r="AJV32" s="38"/>
      <c r="AJW32" s="38"/>
      <c r="AJX32" s="38"/>
      <c r="AJY32" s="38"/>
      <c r="AJZ32" s="38"/>
      <c r="AKA32" s="38"/>
      <c r="AKB32" s="38"/>
      <c r="AKC32" s="38"/>
      <c r="AKD32" s="38"/>
      <c r="AKE32" s="38"/>
      <c r="AKF32" s="38"/>
      <c r="AKG32" s="38"/>
      <c r="AKH32" s="38"/>
      <c r="AKI32" s="38"/>
      <c r="AKJ32" s="38"/>
      <c r="AKK32" s="38"/>
      <c r="AKL32" s="38"/>
      <c r="AKM32" s="38"/>
      <c r="AKN32" s="38"/>
      <c r="AKO32" s="38"/>
      <c r="AKP32" s="38"/>
      <c r="AKQ32" s="38"/>
      <c r="AKR32" s="38"/>
      <c r="AKS32" s="38"/>
      <c r="AKT32" s="38"/>
      <c r="AKU32" s="38"/>
      <c r="AKV32" s="38"/>
      <c r="AKW32" s="38"/>
      <c r="AKX32" s="38"/>
      <c r="AKY32" s="38"/>
      <c r="AKZ32" s="38"/>
      <c r="ALA32" s="38"/>
      <c r="ALB32" s="38"/>
      <c r="ALC32" s="38"/>
      <c r="ALD32" s="38"/>
      <c r="ALE32" s="38"/>
      <c r="ALF32" s="38"/>
      <c r="ALG32" s="38"/>
      <c r="ALH32" s="38"/>
      <c r="ALI32" s="38"/>
      <c r="ALJ32" s="38"/>
      <c r="ALK32" s="38"/>
      <c r="ALL32" s="38"/>
      <c r="ALM32" s="38"/>
      <c r="ALN32" s="38"/>
      <c r="ALO32" s="38"/>
      <c r="ALP32" s="38"/>
      <c r="ALQ32" s="38"/>
      <c r="ALR32" s="38"/>
      <c r="ALS32" s="38"/>
      <c r="ALT32" s="38"/>
      <c r="ALU32" s="38"/>
      <c r="ALV32" s="38"/>
      <c r="ALW32" s="38"/>
      <c r="ALX32" s="38"/>
      <c r="ALY32" s="38"/>
      <c r="ALZ32" s="38"/>
      <c r="AMA32" s="38"/>
      <c r="AMB32" s="38"/>
      <c r="AMC32" s="38"/>
      <c r="AMD32" s="38"/>
      <c r="AME32" s="38"/>
      <c r="AMF32" s="38"/>
      <c r="AMG32" s="38"/>
      <c r="AMH32" s="38"/>
      <c r="AMI32" s="38"/>
      <c r="AMJ32" s="38"/>
      <c r="AMK32" s="38"/>
      <c r="AML32" s="38"/>
      <c r="AMM32" s="38"/>
      <c r="AMN32" s="38"/>
      <c r="AMO32" s="38"/>
      <c r="AMP32" s="38"/>
      <c r="AMQ32" s="38"/>
      <c r="AMR32" s="38"/>
      <c r="AMS32" s="38"/>
      <c r="AMT32" s="38"/>
      <c r="AMU32" s="38"/>
      <c r="AMV32" s="38"/>
      <c r="AMW32" s="38"/>
      <c r="AMX32" s="38"/>
      <c r="AMY32" s="38"/>
      <c r="AMZ32" s="38"/>
      <c r="ANA32" s="38"/>
      <c r="ANB32" s="38"/>
      <c r="ANC32" s="38"/>
      <c r="AND32" s="38"/>
      <c r="ANE32" s="38"/>
      <c r="ANF32" s="38"/>
      <c r="ANG32" s="38"/>
      <c r="ANH32" s="38"/>
      <c r="ANI32" s="38"/>
      <c r="ANJ32" s="38"/>
      <c r="ANK32" s="38"/>
      <c r="ANL32" s="38"/>
      <c r="ANM32" s="38"/>
      <c r="ANN32" s="38"/>
    </row>
    <row r="33" spans="1:1054" s="90" customFormat="1" ht="15.75" customHeight="1" outlineLevel="1" thickBot="1">
      <c r="A33" s="275" t="s">
        <v>156</v>
      </c>
      <c r="B33" s="743"/>
      <c r="C33" s="743"/>
      <c r="D33" s="486"/>
      <c r="E33" s="319"/>
      <c r="F33" s="490"/>
      <c r="G33" s="329" t="str">
        <f t="shared" si="0"/>
        <v/>
      </c>
      <c r="H33" s="419"/>
      <c r="I33" s="262"/>
      <c r="J33" s="332" t="str">
        <f t="shared" si="2"/>
        <v/>
      </c>
      <c r="K33" s="325" t="str">
        <f t="shared" si="1"/>
        <v/>
      </c>
      <c r="L33" s="329" t="str">
        <f t="shared" ref="L33" si="26">IF(K33&lt;&gt;"",K33*$L$9,"")</f>
        <v/>
      </c>
      <c r="M33" s="102"/>
      <c r="N33" s="110"/>
      <c r="O33" s="107"/>
      <c r="P33" s="100">
        <f t="shared" si="3"/>
        <v>0</v>
      </c>
      <c r="Q33" s="102"/>
      <c r="R33" s="110"/>
      <c r="S33" s="107"/>
      <c r="T33" s="100">
        <f t="shared" si="4"/>
        <v>0</v>
      </c>
      <c r="U33" s="497">
        <f t="shared" si="5"/>
        <v>0</v>
      </c>
      <c r="V33" s="896"/>
      <c r="W33" s="110"/>
      <c r="X33"/>
      <c r="Y33"/>
      <c r="Z33"/>
      <c r="AA33"/>
      <c r="AB33"/>
      <c r="AC33"/>
      <c r="AD33"/>
      <c r="AE33"/>
      <c r="AF33"/>
      <c r="AG33"/>
      <c r="AH33"/>
      <c r="AI33"/>
      <c r="AJ33"/>
      <c r="AK33"/>
      <c r="AL33"/>
      <c r="AM33"/>
      <c r="AN33"/>
      <c r="AO33"/>
      <c r="AP33"/>
      <c r="AQ33" s="40"/>
      <c r="AR33" s="40"/>
      <c r="AS33" s="40"/>
      <c r="AT33" s="40"/>
      <c r="AU33" s="40"/>
      <c r="AV33" s="40"/>
      <c r="AW33" s="91"/>
      <c r="AX33" s="91"/>
      <c r="AY33" s="91"/>
      <c r="AZ33" s="91"/>
      <c r="BA33" s="91"/>
      <c r="BB33" s="91"/>
      <c r="BC33" s="91"/>
      <c r="BD33" s="91"/>
      <c r="BE33" s="91"/>
      <c r="BF33" s="91"/>
      <c r="BG33" s="91"/>
      <c r="BH33" s="91"/>
      <c r="BI33" s="91"/>
      <c r="BJ33" s="91"/>
      <c r="BK33" s="91"/>
      <c r="BL33" s="91"/>
      <c r="BM33" s="91"/>
    </row>
    <row r="34" spans="1:1054" s="39" customFormat="1" ht="15" customHeight="1" outlineLevel="1">
      <c r="A34" s="273" t="s">
        <v>154</v>
      </c>
      <c r="B34" s="741"/>
      <c r="C34" s="741"/>
      <c r="D34" s="483"/>
      <c r="E34" s="308"/>
      <c r="F34" s="488"/>
      <c r="G34" s="327" t="str">
        <f t="shared" si="0"/>
        <v/>
      </c>
      <c r="H34" s="418"/>
      <c r="I34" s="263"/>
      <c r="J34" s="440" t="str">
        <f t="shared" si="2"/>
        <v/>
      </c>
      <c r="K34" s="286" t="str">
        <f t="shared" si="1"/>
        <v/>
      </c>
      <c r="L34" s="327" t="str">
        <f t="shared" ref="L34" si="27">IF(K34&lt;&gt;"",K34*$L$4,"")</f>
        <v/>
      </c>
      <c r="M34" s="101"/>
      <c r="N34" s="108"/>
      <c r="O34" s="105"/>
      <c r="P34" s="287">
        <f t="shared" si="3"/>
        <v>0</v>
      </c>
      <c r="Q34" s="101"/>
      <c r="R34" s="108"/>
      <c r="S34" s="105"/>
      <c r="T34" s="287">
        <f t="shared" si="4"/>
        <v>0</v>
      </c>
      <c r="U34" s="494">
        <f t="shared" si="5"/>
        <v>0</v>
      </c>
      <c r="V34" s="894">
        <f t="shared" ref="V34" si="28">SUM(G34:G39,J34:J39,L34:L39,U34:U39)</f>
        <v>0</v>
      </c>
      <c r="W34" s="108"/>
      <c r="X34"/>
      <c r="Y34"/>
      <c r="Z34"/>
      <c r="AA34"/>
      <c r="AB34"/>
      <c r="AC34"/>
      <c r="AD34"/>
      <c r="AE34"/>
      <c r="AF34"/>
      <c r="AG34"/>
      <c r="AH34"/>
      <c r="AI34"/>
      <c r="AJ34"/>
      <c r="AK34"/>
      <c r="AL34"/>
      <c r="AM34"/>
      <c r="AN34"/>
      <c r="AO34"/>
      <c r="AP34"/>
      <c r="AQ34" s="40"/>
      <c r="AR34" s="40"/>
      <c r="AS34" s="40"/>
      <c r="AT34" s="40"/>
      <c r="AU34" s="40"/>
      <c r="AV34" s="40"/>
      <c r="AW34" s="41"/>
      <c r="AX34" s="41"/>
      <c r="AY34" s="41"/>
      <c r="AZ34" s="41"/>
      <c r="BA34" s="41"/>
      <c r="BB34" s="41"/>
      <c r="BC34" s="41"/>
      <c r="BD34" s="41"/>
      <c r="BE34" s="41"/>
      <c r="BF34" s="41"/>
      <c r="BG34" s="41"/>
      <c r="BH34" s="41"/>
      <c r="BI34" s="41"/>
      <c r="BJ34" s="41"/>
      <c r="BK34" s="41"/>
      <c r="BL34" s="41"/>
      <c r="BM34" s="41"/>
      <c r="BN34" s="38"/>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8"/>
      <c r="DT34" s="38"/>
      <c r="DU34" s="38"/>
      <c r="DV34" s="38"/>
      <c r="DW34" s="38"/>
      <c r="DX34" s="38"/>
      <c r="DY34" s="38"/>
      <c r="DZ34" s="38"/>
      <c r="EA34" s="38"/>
      <c r="EB34" s="38"/>
      <c r="EC34" s="38"/>
      <c r="ED34" s="38"/>
      <c r="EE34" s="38"/>
      <c r="EF34" s="38"/>
      <c r="EG34" s="38"/>
      <c r="EH34" s="38"/>
      <c r="EI34" s="38"/>
      <c r="EJ34" s="38"/>
      <c r="EK34" s="38"/>
      <c r="EL34" s="38"/>
      <c r="EM34" s="38"/>
      <c r="EN34" s="38"/>
      <c r="EO34" s="38"/>
      <c r="EP34" s="38"/>
      <c r="EQ34" s="38"/>
      <c r="ER34" s="38"/>
      <c r="ES34" s="38"/>
      <c r="ET34" s="38"/>
      <c r="EU34" s="38"/>
      <c r="EV34" s="38"/>
      <c r="EW34" s="38"/>
      <c r="EX34" s="38"/>
      <c r="EY34" s="38"/>
      <c r="EZ34" s="38"/>
      <c r="FA34" s="38"/>
      <c r="FB34" s="38"/>
      <c r="FC34" s="38"/>
      <c r="FD34" s="38"/>
      <c r="FE34" s="38"/>
      <c r="FF34" s="38"/>
      <c r="FG34" s="38"/>
      <c r="FH34" s="38"/>
      <c r="FI34" s="38"/>
      <c r="FJ34" s="38"/>
      <c r="FK34" s="38"/>
      <c r="FL34" s="38"/>
      <c r="FM34" s="38"/>
      <c r="FN34" s="38"/>
      <c r="FO34" s="38"/>
      <c r="FP34" s="38"/>
      <c r="FQ34" s="38"/>
      <c r="FR34" s="38"/>
      <c r="FS34" s="38"/>
      <c r="FT34" s="38"/>
      <c r="FU34" s="38"/>
      <c r="FV34" s="38"/>
      <c r="FW34" s="38"/>
      <c r="FX34" s="38"/>
      <c r="FY34" s="38"/>
      <c r="FZ34" s="38"/>
      <c r="GA34" s="38"/>
      <c r="GB34" s="38"/>
      <c r="GC34" s="38"/>
      <c r="GD34" s="38"/>
      <c r="GE34" s="38"/>
      <c r="GF34" s="38"/>
      <c r="GG34" s="38"/>
      <c r="GH34" s="38"/>
      <c r="GI34" s="38"/>
      <c r="GJ34" s="38"/>
      <c r="GK34" s="38"/>
      <c r="GL34" s="38"/>
      <c r="GM34" s="38"/>
      <c r="GN34" s="38"/>
      <c r="GO34" s="38"/>
      <c r="GP34" s="38"/>
      <c r="GQ34" s="38"/>
      <c r="GR34" s="38"/>
      <c r="GS34" s="38"/>
      <c r="GT34" s="38"/>
      <c r="GU34" s="38"/>
      <c r="GV34" s="38"/>
      <c r="GW34" s="38"/>
      <c r="GX34" s="38"/>
      <c r="GY34" s="38"/>
      <c r="GZ34" s="38"/>
      <c r="HA34" s="38"/>
      <c r="HB34" s="38"/>
      <c r="HC34" s="38"/>
      <c r="HD34" s="38"/>
      <c r="HE34" s="38"/>
      <c r="HF34" s="38"/>
      <c r="HG34" s="38"/>
      <c r="HH34" s="38"/>
      <c r="HI34" s="38"/>
      <c r="HJ34" s="38"/>
      <c r="HK34" s="38"/>
      <c r="HL34" s="38"/>
      <c r="HM34" s="38"/>
      <c r="HN34" s="38"/>
      <c r="HO34" s="38"/>
      <c r="HP34" s="38"/>
      <c r="HQ34" s="38"/>
      <c r="HR34" s="38"/>
      <c r="HS34" s="38"/>
      <c r="HT34" s="38"/>
      <c r="HU34" s="38"/>
      <c r="HV34" s="38"/>
      <c r="HW34" s="38"/>
      <c r="HX34" s="38"/>
      <c r="HY34" s="38"/>
      <c r="HZ34" s="38"/>
      <c r="IA34" s="38"/>
      <c r="IB34" s="38"/>
      <c r="IC34" s="38"/>
      <c r="ID34" s="38"/>
      <c r="IE34" s="38"/>
      <c r="IF34" s="38"/>
      <c r="IG34" s="38"/>
      <c r="IH34" s="38"/>
      <c r="II34" s="38"/>
      <c r="IJ34" s="38"/>
      <c r="IK34" s="38"/>
      <c r="IL34" s="38"/>
      <c r="IM34" s="38"/>
      <c r="IN34" s="38"/>
      <c r="IO34" s="38"/>
      <c r="IP34" s="38"/>
      <c r="IQ34" s="38"/>
      <c r="IR34" s="38"/>
      <c r="IS34" s="38"/>
      <c r="IT34" s="38"/>
      <c r="IU34" s="38"/>
      <c r="IV34" s="38"/>
      <c r="IW34" s="38"/>
      <c r="IX34" s="38"/>
      <c r="IY34" s="38"/>
      <c r="IZ34" s="38"/>
      <c r="JA34" s="38"/>
      <c r="JB34" s="38"/>
      <c r="JC34" s="38"/>
      <c r="JD34" s="38"/>
      <c r="JE34" s="38"/>
      <c r="JF34" s="38"/>
      <c r="JG34" s="38"/>
      <c r="JH34" s="38"/>
      <c r="JI34" s="38"/>
      <c r="JJ34" s="38"/>
      <c r="JK34" s="38"/>
      <c r="JL34" s="38"/>
      <c r="JM34" s="38"/>
      <c r="JN34" s="38"/>
      <c r="JO34" s="38"/>
      <c r="JP34" s="38"/>
      <c r="JQ34" s="38"/>
      <c r="JR34" s="38"/>
      <c r="JS34" s="38"/>
      <c r="JT34" s="38"/>
      <c r="JU34" s="38"/>
      <c r="JV34" s="38"/>
      <c r="JW34" s="38"/>
      <c r="JX34" s="38"/>
      <c r="JY34" s="38"/>
      <c r="JZ34" s="38"/>
      <c r="KA34" s="38"/>
      <c r="KB34" s="38"/>
      <c r="KC34" s="38"/>
      <c r="KD34" s="38"/>
      <c r="KE34" s="38"/>
      <c r="KF34" s="38"/>
      <c r="KG34" s="38"/>
      <c r="KH34" s="38"/>
      <c r="KI34" s="38"/>
      <c r="KJ34" s="38"/>
      <c r="KK34" s="38"/>
      <c r="KL34" s="38"/>
      <c r="KM34" s="38"/>
      <c r="KN34" s="38"/>
      <c r="KO34" s="38"/>
      <c r="KP34" s="38"/>
      <c r="KQ34" s="38"/>
      <c r="KR34" s="38"/>
      <c r="KS34" s="38"/>
      <c r="KT34" s="38"/>
      <c r="KU34" s="38"/>
      <c r="KV34" s="38"/>
      <c r="KW34" s="38"/>
      <c r="KX34" s="38"/>
      <c r="KY34" s="38"/>
      <c r="KZ34" s="38"/>
      <c r="LA34" s="38"/>
      <c r="LB34" s="38"/>
      <c r="LC34" s="38"/>
      <c r="LD34" s="38"/>
      <c r="LE34" s="38"/>
      <c r="LF34" s="38"/>
      <c r="LG34" s="38"/>
      <c r="LH34" s="38"/>
      <c r="LI34" s="38"/>
      <c r="LJ34" s="38"/>
      <c r="LK34" s="38"/>
      <c r="LL34" s="38"/>
      <c r="LM34" s="38"/>
      <c r="LN34" s="38"/>
      <c r="LO34" s="38"/>
      <c r="LP34" s="38"/>
      <c r="LQ34" s="38"/>
      <c r="LR34" s="38"/>
      <c r="LS34" s="38"/>
      <c r="LT34" s="38"/>
      <c r="LU34" s="38"/>
      <c r="LV34" s="38"/>
      <c r="LW34" s="38"/>
      <c r="LX34" s="38"/>
      <c r="LY34" s="38"/>
      <c r="LZ34" s="38"/>
      <c r="MA34" s="38"/>
      <c r="MB34" s="38"/>
      <c r="MC34" s="38"/>
      <c r="MD34" s="38"/>
      <c r="ME34" s="38"/>
      <c r="MF34" s="38"/>
      <c r="MG34" s="38"/>
      <c r="MH34" s="38"/>
      <c r="MI34" s="38"/>
      <c r="MJ34" s="38"/>
      <c r="MK34" s="38"/>
      <c r="ML34" s="38"/>
      <c r="MM34" s="38"/>
      <c r="MN34" s="38"/>
      <c r="MO34" s="38"/>
      <c r="MP34" s="38"/>
      <c r="MQ34" s="38"/>
      <c r="MR34" s="38"/>
      <c r="MS34" s="38"/>
      <c r="MT34" s="38"/>
      <c r="MU34" s="38"/>
      <c r="MV34" s="38"/>
      <c r="MW34" s="38"/>
      <c r="MX34" s="38"/>
      <c r="MY34" s="38"/>
      <c r="MZ34" s="38"/>
      <c r="NA34" s="38"/>
      <c r="NB34" s="38"/>
      <c r="NC34" s="38"/>
      <c r="ND34" s="38"/>
      <c r="NE34" s="38"/>
      <c r="NF34" s="38"/>
      <c r="NG34" s="38"/>
      <c r="NH34" s="38"/>
      <c r="NI34" s="38"/>
      <c r="NJ34" s="38"/>
      <c r="NK34" s="38"/>
      <c r="NL34" s="38"/>
      <c r="NM34" s="38"/>
      <c r="NN34" s="38"/>
      <c r="NO34" s="38"/>
      <c r="NP34" s="38"/>
      <c r="NQ34" s="38"/>
      <c r="NR34" s="38"/>
      <c r="NS34" s="38"/>
      <c r="NT34" s="38"/>
      <c r="NU34" s="38"/>
      <c r="NV34" s="38"/>
      <c r="NW34" s="38"/>
      <c r="NX34" s="38"/>
      <c r="NY34" s="38"/>
      <c r="NZ34" s="38"/>
      <c r="OA34" s="38"/>
      <c r="OB34" s="38"/>
      <c r="OC34" s="38"/>
      <c r="OD34" s="38"/>
      <c r="OE34" s="38"/>
      <c r="OF34" s="38"/>
      <c r="OG34" s="38"/>
      <c r="OH34" s="38"/>
      <c r="OI34" s="38"/>
      <c r="OJ34" s="38"/>
      <c r="OK34" s="38"/>
      <c r="OL34" s="38"/>
      <c r="OM34" s="38"/>
      <c r="ON34" s="38"/>
      <c r="OO34" s="38"/>
      <c r="OP34" s="38"/>
      <c r="OQ34" s="38"/>
      <c r="OR34" s="38"/>
      <c r="OS34" s="38"/>
      <c r="OT34" s="38"/>
      <c r="OU34" s="38"/>
      <c r="OV34" s="38"/>
      <c r="OW34" s="38"/>
      <c r="OX34" s="38"/>
      <c r="OY34" s="38"/>
      <c r="OZ34" s="38"/>
      <c r="PA34" s="38"/>
      <c r="PB34" s="38"/>
      <c r="PC34" s="38"/>
      <c r="PD34" s="38"/>
      <c r="PE34" s="38"/>
      <c r="PF34" s="38"/>
      <c r="PG34" s="38"/>
      <c r="PH34" s="38"/>
      <c r="PI34" s="38"/>
      <c r="PJ34" s="38"/>
      <c r="PK34" s="38"/>
      <c r="PL34" s="38"/>
      <c r="PM34" s="38"/>
      <c r="PN34" s="38"/>
      <c r="PO34" s="38"/>
      <c r="PP34" s="38"/>
      <c r="PQ34" s="38"/>
      <c r="PR34" s="38"/>
      <c r="PS34" s="38"/>
      <c r="PT34" s="38"/>
      <c r="PU34" s="38"/>
      <c r="PV34" s="38"/>
      <c r="PW34" s="38"/>
      <c r="PX34" s="38"/>
      <c r="PY34" s="38"/>
      <c r="PZ34" s="38"/>
      <c r="QA34" s="38"/>
      <c r="QB34" s="38"/>
      <c r="QC34" s="38"/>
      <c r="QD34" s="38"/>
      <c r="QE34" s="38"/>
      <c r="QF34" s="38"/>
      <c r="QG34" s="38"/>
      <c r="QH34" s="38"/>
      <c r="QI34" s="38"/>
      <c r="QJ34" s="38"/>
      <c r="QK34" s="38"/>
      <c r="QL34" s="38"/>
      <c r="QM34" s="38"/>
      <c r="QN34" s="38"/>
      <c r="QO34" s="38"/>
      <c r="QP34" s="38"/>
      <c r="QQ34" s="38"/>
      <c r="QR34" s="38"/>
      <c r="QS34" s="38"/>
      <c r="QT34" s="38"/>
      <c r="QU34" s="38"/>
      <c r="QV34" s="38"/>
      <c r="QW34" s="38"/>
      <c r="QX34" s="38"/>
      <c r="QY34" s="38"/>
      <c r="QZ34" s="38"/>
      <c r="RA34" s="38"/>
      <c r="RB34" s="38"/>
      <c r="RC34" s="38"/>
      <c r="RD34" s="38"/>
      <c r="RE34" s="38"/>
      <c r="RF34" s="38"/>
      <c r="RG34" s="38"/>
      <c r="RH34" s="38"/>
      <c r="RI34" s="38"/>
      <c r="RJ34" s="38"/>
      <c r="RK34" s="38"/>
      <c r="RL34" s="38"/>
      <c r="RM34" s="38"/>
      <c r="RN34" s="38"/>
      <c r="RO34" s="38"/>
      <c r="RP34" s="38"/>
      <c r="RQ34" s="38"/>
      <c r="RR34" s="38"/>
      <c r="RS34" s="38"/>
      <c r="RT34" s="38"/>
      <c r="RU34" s="38"/>
      <c r="RV34" s="38"/>
      <c r="RW34" s="38"/>
      <c r="RX34" s="38"/>
      <c r="RY34" s="38"/>
      <c r="RZ34" s="38"/>
      <c r="SA34" s="38"/>
      <c r="SB34" s="38"/>
      <c r="SC34" s="38"/>
      <c r="SD34" s="38"/>
      <c r="SE34" s="38"/>
      <c r="SF34" s="38"/>
      <c r="SG34" s="38"/>
      <c r="SH34" s="38"/>
      <c r="SI34" s="38"/>
      <c r="SJ34" s="38"/>
      <c r="SK34" s="38"/>
      <c r="SL34" s="38"/>
      <c r="SM34" s="38"/>
      <c r="SN34" s="38"/>
      <c r="SO34" s="38"/>
      <c r="SP34" s="38"/>
      <c r="SQ34" s="38"/>
      <c r="SR34" s="38"/>
      <c r="SS34" s="38"/>
      <c r="ST34" s="38"/>
      <c r="SU34" s="38"/>
      <c r="SV34" s="38"/>
      <c r="SW34" s="38"/>
      <c r="SX34" s="38"/>
      <c r="SY34" s="38"/>
      <c r="SZ34" s="38"/>
      <c r="TA34" s="38"/>
      <c r="TB34" s="38"/>
      <c r="TC34" s="38"/>
      <c r="TD34" s="38"/>
      <c r="TE34" s="38"/>
      <c r="TF34" s="38"/>
      <c r="TG34" s="38"/>
      <c r="TH34" s="38"/>
      <c r="TI34" s="38"/>
      <c r="TJ34" s="38"/>
      <c r="TK34" s="38"/>
      <c r="TL34" s="38"/>
      <c r="TM34" s="38"/>
      <c r="TN34" s="38"/>
      <c r="TO34" s="38"/>
      <c r="TP34" s="38"/>
      <c r="TQ34" s="38"/>
      <c r="TR34" s="38"/>
      <c r="TS34" s="38"/>
      <c r="TT34" s="38"/>
      <c r="TU34" s="38"/>
      <c r="TV34" s="38"/>
      <c r="TW34" s="38"/>
      <c r="TX34" s="38"/>
      <c r="TY34" s="38"/>
      <c r="TZ34" s="38"/>
      <c r="UA34" s="38"/>
      <c r="UB34" s="38"/>
      <c r="UC34" s="38"/>
      <c r="UD34" s="38"/>
      <c r="UE34" s="38"/>
      <c r="UF34" s="38"/>
      <c r="UG34" s="38"/>
      <c r="UH34" s="38"/>
      <c r="UI34" s="38"/>
      <c r="UJ34" s="38"/>
      <c r="UK34" s="38"/>
      <c r="UL34" s="38"/>
      <c r="UM34" s="38"/>
      <c r="UN34" s="38"/>
      <c r="UO34" s="38"/>
      <c r="UP34" s="38"/>
      <c r="UQ34" s="38"/>
      <c r="UR34" s="38"/>
      <c r="US34" s="38"/>
      <c r="UT34" s="38"/>
      <c r="UU34" s="38"/>
      <c r="UV34" s="38"/>
      <c r="UW34" s="38"/>
      <c r="UX34" s="38"/>
      <c r="UY34" s="38"/>
      <c r="UZ34" s="38"/>
      <c r="VA34" s="38"/>
      <c r="VB34" s="38"/>
      <c r="VC34" s="38"/>
      <c r="VD34" s="38"/>
      <c r="VE34" s="38"/>
      <c r="VF34" s="38"/>
      <c r="VG34" s="38"/>
      <c r="VH34" s="38"/>
      <c r="VI34" s="38"/>
      <c r="VJ34" s="38"/>
      <c r="VK34" s="38"/>
      <c r="VL34" s="38"/>
      <c r="VM34" s="38"/>
      <c r="VN34" s="38"/>
      <c r="VO34" s="38"/>
      <c r="VP34" s="38"/>
      <c r="VQ34" s="38"/>
      <c r="VR34" s="38"/>
      <c r="VS34" s="38"/>
      <c r="VT34" s="38"/>
      <c r="VU34" s="38"/>
      <c r="VV34" s="38"/>
      <c r="VW34" s="38"/>
      <c r="VX34" s="38"/>
      <c r="VY34" s="38"/>
      <c r="VZ34" s="38"/>
      <c r="WA34" s="38"/>
      <c r="WB34" s="38"/>
      <c r="WC34" s="38"/>
      <c r="WD34" s="38"/>
      <c r="WE34" s="38"/>
      <c r="WF34" s="38"/>
      <c r="WG34" s="38"/>
      <c r="WH34" s="38"/>
      <c r="WI34" s="38"/>
      <c r="WJ34" s="38"/>
      <c r="WK34" s="38"/>
      <c r="WL34" s="38"/>
      <c r="WM34" s="38"/>
      <c r="WN34" s="38"/>
      <c r="WO34" s="38"/>
      <c r="WP34" s="38"/>
      <c r="WQ34" s="38"/>
      <c r="WR34" s="38"/>
      <c r="WS34" s="38"/>
      <c r="WT34" s="38"/>
      <c r="WU34" s="38"/>
      <c r="WV34" s="38"/>
      <c r="WW34" s="38"/>
      <c r="WX34" s="38"/>
      <c r="WY34" s="38"/>
      <c r="WZ34" s="38"/>
      <c r="XA34" s="38"/>
      <c r="XB34" s="38"/>
      <c r="XC34" s="38"/>
      <c r="XD34" s="38"/>
      <c r="XE34" s="38"/>
      <c r="XF34" s="38"/>
      <c r="XG34" s="38"/>
      <c r="XH34" s="38"/>
      <c r="XI34" s="38"/>
      <c r="XJ34" s="38"/>
      <c r="XK34" s="38"/>
      <c r="XL34" s="38"/>
      <c r="XM34" s="38"/>
      <c r="XN34" s="38"/>
      <c r="XO34" s="38"/>
      <c r="XP34" s="38"/>
      <c r="XQ34" s="38"/>
      <c r="XR34" s="38"/>
      <c r="XS34" s="38"/>
      <c r="XT34" s="38"/>
      <c r="XU34" s="38"/>
      <c r="XV34" s="38"/>
      <c r="XW34" s="38"/>
      <c r="XX34" s="38"/>
      <c r="XY34" s="38"/>
      <c r="XZ34" s="38"/>
      <c r="YA34" s="38"/>
      <c r="YB34" s="38"/>
      <c r="YC34" s="38"/>
      <c r="YD34" s="38"/>
      <c r="YE34" s="38"/>
      <c r="YF34" s="38"/>
      <c r="YG34" s="38"/>
      <c r="YH34" s="38"/>
      <c r="YI34" s="38"/>
      <c r="YJ34" s="38"/>
      <c r="YK34" s="38"/>
      <c r="YL34" s="38"/>
      <c r="YM34" s="38"/>
      <c r="YN34" s="38"/>
      <c r="YO34" s="38"/>
      <c r="YP34" s="38"/>
      <c r="YQ34" s="38"/>
      <c r="YR34" s="38"/>
      <c r="YS34" s="38"/>
      <c r="YT34" s="38"/>
      <c r="YU34" s="38"/>
      <c r="YV34" s="38"/>
      <c r="YW34" s="38"/>
      <c r="YX34" s="38"/>
      <c r="YY34" s="38"/>
      <c r="YZ34" s="38"/>
      <c r="ZA34" s="38"/>
      <c r="ZB34" s="38"/>
      <c r="ZC34" s="38"/>
      <c r="ZD34" s="38"/>
      <c r="ZE34" s="38"/>
      <c r="ZF34" s="38"/>
      <c r="ZG34" s="38"/>
      <c r="ZH34" s="38"/>
      <c r="ZI34" s="38"/>
      <c r="ZJ34" s="38"/>
      <c r="ZK34" s="38"/>
      <c r="ZL34" s="38"/>
      <c r="ZM34" s="38"/>
      <c r="ZN34" s="38"/>
      <c r="ZO34" s="38"/>
      <c r="ZP34" s="38"/>
      <c r="ZQ34" s="38"/>
      <c r="ZR34" s="38"/>
      <c r="ZS34" s="38"/>
      <c r="ZT34" s="38"/>
      <c r="ZU34" s="38"/>
      <c r="ZV34" s="38"/>
      <c r="ZW34" s="38"/>
      <c r="ZX34" s="38"/>
      <c r="ZY34" s="38"/>
      <c r="ZZ34" s="38"/>
      <c r="AAA34" s="38"/>
      <c r="AAB34" s="38"/>
      <c r="AAC34" s="38"/>
      <c r="AAD34" s="38"/>
      <c r="AAE34" s="38"/>
      <c r="AAF34" s="38"/>
      <c r="AAG34" s="38"/>
      <c r="AAH34" s="38"/>
      <c r="AAI34" s="38"/>
      <c r="AAJ34" s="38"/>
      <c r="AAK34" s="38"/>
      <c r="AAL34" s="38"/>
      <c r="AAM34" s="38"/>
      <c r="AAN34" s="38"/>
      <c r="AAO34" s="38"/>
      <c r="AAP34" s="38"/>
      <c r="AAQ34" s="38"/>
      <c r="AAR34" s="38"/>
      <c r="AAS34" s="38"/>
      <c r="AAT34" s="38"/>
      <c r="AAU34" s="38"/>
      <c r="AAV34" s="38"/>
      <c r="AAW34" s="38"/>
      <c r="AAX34" s="38"/>
      <c r="AAY34" s="38"/>
      <c r="AAZ34" s="38"/>
      <c r="ABA34" s="38"/>
      <c r="ABB34" s="38"/>
      <c r="ABC34" s="38"/>
      <c r="ABD34" s="38"/>
      <c r="ABE34" s="38"/>
      <c r="ABF34" s="38"/>
      <c r="ABG34" s="38"/>
      <c r="ABH34" s="38"/>
      <c r="ABI34" s="38"/>
      <c r="ABJ34" s="38"/>
      <c r="ABK34" s="38"/>
      <c r="ABL34" s="38"/>
      <c r="ABM34" s="38"/>
      <c r="ABN34" s="38"/>
      <c r="ABO34" s="38"/>
      <c r="ABP34" s="38"/>
      <c r="ABQ34" s="38"/>
      <c r="ABR34" s="38"/>
      <c r="ABS34" s="38"/>
      <c r="ABT34" s="38"/>
      <c r="ABU34" s="38"/>
      <c r="ABV34" s="38"/>
      <c r="ABW34" s="38"/>
      <c r="ABX34" s="38"/>
      <c r="ABY34" s="38"/>
      <c r="ABZ34" s="38"/>
      <c r="ACA34" s="38"/>
      <c r="ACB34" s="38"/>
      <c r="ACC34" s="38"/>
      <c r="ACD34" s="38"/>
      <c r="ACE34" s="38"/>
      <c r="ACF34" s="38"/>
      <c r="ACG34" s="38"/>
      <c r="ACH34" s="38"/>
      <c r="ACI34" s="38"/>
      <c r="ACJ34" s="38"/>
      <c r="ACK34" s="38"/>
      <c r="ACL34" s="38"/>
      <c r="ACM34" s="38"/>
      <c r="ACN34" s="38"/>
      <c r="ACO34" s="38"/>
      <c r="ACP34" s="38"/>
      <c r="ACQ34" s="38"/>
      <c r="ACR34" s="38"/>
      <c r="ACS34" s="38"/>
      <c r="ACT34" s="38"/>
      <c r="ACU34" s="38"/>
      <c r="ACV34" s="38"/>
      <c r="ACW34" s="38"/>
      <c r="ACX34" s="38"/>
      <c r="ACY34" s="38"/>
      <c r="ACZ34" s="38"/>
      <c r="ADA34" s="38"/>
      <c r="ADB34" s="38"/>
      <c r="ADC34" s="38"/>
      <c r="ADD34" s="38"/>
      <c r="ADE34" s="38"/>
      <c r="ADF34" s="38"/>
      <c r="ADG34" s="38"/>
      <c r="ADH34" s="38"/>
      <c r="ADI34" s="38"/>
      <c r="ADJ34" s="38"/>
      <c r="ADK34" s="38"/>
      <c r="ADL34" s="38"/>
      <c r="ADM34" s="38"/>
      <c r="ADN34" s="38"/>
      <c r="ADO34" s="38"/>
      <c r="ADP34" s="38"/>
      <c r="ADQ34" s="38"/>
      <c r="ADR34" s="38"/>
      <c r="ADS34" s="38"/>
      <c r="ADT34" s="38"/>
      <c r="ADU34" s="38"/>
      <c r="ADV34" s="38"/>
      <c r="ADW34" s="38"/>
      <c r="ADX34" s="38"/>
      <c r="ADY34" s="38"/>
      <c r="ADZ34" s="38"/>
      <c r="AEA34" s="38"/>
      <c r="AEB34" s="38"/>
      <c r="AEC34" s="38"/>
      <c r="AED34" s="38"/>
      <c r="AEE34" s="38"/>
      <c r="AEF34" s="38"/>
      <c r="AEG34" s="38"/>
      <c r="AEH34" s="38"/>
      <c r="AEI34" s="38"/>
      <c r="AEJ34" s="38"/>
      <c r="AEK34" s="38"/>
      <c r="AEL34" s="38"/>
      <c r="AEM34" s="38"/>
      <c r="AEN34" s="38"/>
      <c r="AEO34" s="38"/>
      <c r="AEP34" s="38"/>
      <c r="AEQ34" s="38"/>
      <c r="AER34" s="38"/>
      <c r="AES34" s="38"/>
      <c r="AET34" s="38"/>
      <c r="AEU34" s="38"/>
      <c r="AEV34" s="38"/>
      <c r="AEW34" s="38"/>
      <c r="AEX34" s="38"/>
      <c r="AEY34" s="38"/>
      <c r="AEZ34" s="38"/>
      <c r="AFA34" s="38"/>
      <c r="AFB34" s="38"/>
      <c r="AFC34" s="38"/>
      <c r="AFD34" s="38"/>
      <c r="AFE34" s="38"/>
      <c r="AFF34" s="38"/>
      <c r="AFG34" s="38"/>
      <c r="AFH34" s="38"/>
      <c r="AFI34" s="38"/>
      <c r="AFJ34" s="38"/>
      <c r="AFK34" s="38"/>
      <c r="AFL34" s="38"/>
      <c r="AFM34" s="38"/>
      <c r="AFN34" s="38"/>
      <c r="AFO34" s="38"/>
      <c r="AFP34" s="38"/>
      <c r="AFQ34" s="38"/>
      <c r="AFR34" s="38"/>
      <c r="AFS34" s="38"/>
      <c r="AFT34" s="38"/>
      <c r="AFU34" s="38"/>
      <c r="AFV34" s="38"/>
      <c r="AFW34" s="38"/>
      <c r="AFX34" s="38"/>
      <c r="AFY34" s="38"/>
      <c r="AFZ34" s="38"/>
      <c r="AGA34" s="38"/>
      <c r="AGB34" s="38"/>
      <c r="AGC34" s="38"/>
      <c r="AGD34" s="38"/>
      <c r="AGE34" s="38"/>
      <c r="AGF34" s="38"/>
      <c r="AGG34" s="38"/>
      <c r="AGH34" s="38"/>
      <c r="AGI34" s="38"/>
      <c r="AGJ34" s="38"/>
      <c r="AGK34" s="38"/>
      <c r="AGL34" s="38"/>
      <c r="AGM34" s="38"/>
      <c r="AGN34" s="38"/>
      <c r="AGO34" s="38"/>
      <c r="AGP34" s="38"/>
      <c r="AGQ34" s="38"/>
      <c r="AGR34" s="38"/>
      <c r="AGS34" s="38"/>
      <c r="AGT34" s="38"/>
      <c r="AGU34" s="38"/>
      <c r="AGV34" s="38"/>
      <c r="AGW34" s="38"/>
      <c r="AGX34" s="38"/>
      <c r="AGY34" s="38"/>
      <c r="AGZ34" s="38"/>
      <c r="AHA34" s="38"/>
      <c r="AHB34" s="38"/>
      <c r="AHC34" s="38"/>
      <c r="AHD34" s="38"/>
      <c r="AHE34" s="38"/>
      <c r="AHF34" s="38"/>
      <c r="AHG34" s="38"/>
      <c r="AHH34" s="38"/>
      <c r="AHI34" s="38"/>
      <c r="AHJ34" s="38"/>
      <c r="AHK34" s="38"/>
      <c r="AHL34" s="38"/>
      <c r="AHM34" s="38"/>
      <c r="AHN34" s="38"/>
      <c r="AHO34" s="38"/>
      <c r="AHP34" s="38"/>
      <c r="AHQ34" s="38"/>
      <c r="AHR34" s="38"/>
      <c r="AHS34" s="38"/>
      <c r="AHT34" s="38"/>
      <c r="AHU34" s="38"/>
      <c r="AHV34" s="38"/>
      <c r="AHW34" s="38"/>
      <c r="AHX34" s="38"/>
      <c r="AHY34" s="38"/>
      <c r="AHZ34" s="38"/>
      <c r="AIA34" s="38"/>
      <c r="AIB34" s="38"/>
      <c r="AIC34" s="38"/>
      <c r="AID34" s="38"/>
      <c r="AIE34" s="38"/>
      <c r="AIF34" s="38"/>
      <c r="AIG34" s="38"/>
      <c r="AIH34" s="38"/>
      <c r="AII34" s="38"/>
      <c r="AIJ34" s="38"/>
      <c r="AIK34" s="38"/>
      <c r="AIL34" s="38"/>
      <c r="AIM34" s="38"/>
      <c r="AIN34" s="38"/>
      <c r="AIO34" s="38"/>
      <c r="AIP34" s="38"/>
      <c r="AIQ34" s="38"/>
      <c r="AIR34" s="38"/>
      <c r="AIS34" s="38"/>
      <c r="AIT34" s="38"/>
      <c r="AIU34" s="38"/>
      <c r="AIV34" s="38"/>
      <c r="AIW34" s="38"/>
      <c r="AIX34" s="38"/>
      <c r="AIY34" s="38"/>
      <c r="AIZ34" s="38"/>
      <c r="AJA34" s="38"/>
      <c r="AJB34" s="38"/>
      <c r="AJC34" s="38"/>
      <c r="AJD34" s="38"/>
      <c r="AJE34" s="38"/>
      <c r="AJF34" s="38"/>
      <c r="AJG34" s="38"/>
      <c r="AJH34" s="38"/>
      <c r="AJI34" s="38"/>
      <c r="AJJ34" s="38"/>
      <c r="AJK34" s="38"/>
      <c r="AJL34" s="38"/>
      <c r="AJM34" s="38"/>
      <c r="AJN34" s="38"/>
      <c r="AJO34" s="38"/>
      <c r="AJP34" s="38"/>
      <c r="AJQ34" s="38"/>
      <c r="AJR34" s="38"/>
      <c r="AJS34" s="38"/>
      <c r="AJT34" s="38"/>
      <c r="AJU34" s="38"/>
      <c r="AJV34" s="38"/>
      <c r="AJW34" s="38"/>
      <c r="AJX34" s="38"/>
      <c r="AJY34" s="38"/>
      <c r="AJZ34" s="38"/>
      <c r="AKA34" s="38"/>
      <c r="AKB34" s="38"/>
      <c r="AKC34" s="38"/>
      <c r="AKD34" s="38"/>
      <c r="AKE34" s="38"/>
      <c r="AKF34" s="38"/>
      <c r="AKG34" s="38"/>
      <c r="AKH34" s="38"/>
      <c r="AKI34" s="38"/>
      <c r="AKJ34" s="38"/>
      <c r="AKK34" s="38"/>
      <c r="AKL34" s="38"/>
      <c r="AKM34" s="38"/>
      <c r="AKN34" s="38"/>
      <c r="AKO34" s="38"/>
      <c r="AKP34" s="38"/>
      <c r="AKQ34" s="38"/>
      <c r="AKR34" s="38"/>
      <c r="AKS34" s="38"/>
      <c r="AKT34" s="38"/>
      <c r="AKU34" s="38"/>
      <c r="AKV34" s="38"/>
      <c r="AKW34" s="38"/>
      <c r="AKX34" s="38"/>
      <c r="AKY34" s="38"/>
      <c r="AKZ34" s="38"/>
      <c r="ALA34" s="38"/>
      <c r="ALB34" s="38"/>
      <c r="ALC34" s="38"/>
      <c r="ALD34" s="38"/>
      <c r="ALE34" s="38"/>
      <c r="ALF34" s="38"/>
      <c r="ALG34" s="38"/>
      <c r="ALH34" s="38"/>
      <c r="ALI34" s="38"/>
      <c r="ALJ34" s="38"/>
      <c r="ALK34" s="38"/>
      <c r="ALL34" s="38"/>
      <c r="ALM34" s="38"/>
      <c r="ALN34" s="38"/>
      <c r="ALO34" s="38"/>
      <c r="ALP34" s="38"/>
      <c r="ALQ34" s="38"/>
      <c r="ALR34" s="38"/>
      <c r="ALS34" s="38"/>
      <c r="ALT34" s="38"/>
      <c r="ALU34" s="38"/>
      <c r="ALV34" s="38"/>
      <c r="ALW34" s="38"/>
      <c r="ALX34" s="38"/>
      <c r="ALY34" s="38"/>
      <c r="ALZ34" s="38"/>
      <c r="AMA34" s="38"/>
      <c r="AMB34" s="38"/>
      <c r="AMC34" s="38"/>
      <c r="AMD34" s="38"/>
      <c r="AME34" s="38"/>
      <c r="AMF34" s="38"/>
      <c r="AMG34" s="38"/>
      <c r="AMH34" s="38"/>
      <c r="AMI34" s="38"/>
      <c r="AMJ34" s="38"/>
      <c r="AMK34" s="38"/>
      <c r="AML34" s="38"/>
      <c r="AMM34" s="38"/>
      <c r="AMN34" s="38"/>
      <c r="AMO34" s="38"/>
      <c r="AMP34" s="38"/>
      <c r="AMQ34" s="38"/>
      <c r="AMR34" s="38"/>
      <c r="AMS34" s="38"/>
      <c r="AMT34" s="38"/>
      <c r="AMU34" s="38"/>
      <c r="AMV34" s="38"/>
      <c r="AMW34" s="38"/>
      <c r="AMX34" s="38"/>
      <c r="AMY34" s="38"/>
      <c r="AMZ34" s="38"/>
      <c r="ANA34" s="38"/>
      <c r="ANB34" s="38"/>
      <c r="ANC34" s="38"/>
      <c r="AND34" s="38"/>
      <c r="ANE34" s="38"/>
      <c r="ANF34" s="38"/>
      <c r="ANG34" s="38"/>
      <c r="ANH34" s="38"/>
      <c r="ANI34" s="38"/>
      <c r="ANJ34" s="38"/>
      <c r="ANK34" s="38"/>
      <c r="ANL34" s="38"/>
      <c r="ANM34" s="38"/>
      <c r="ANN34" s="38"/>
    </row>
    <row r="35" spans="1:1054" s="39" customFormat="1" ht="15.75" customHeight="1" outlineLevel="1">
      <c r="A35" s="274" t="s">
        <v>155</v>
      </c>
      <c r="B35" s="742"/>
      <c r="C35" s="742"/>
      <c r="D35" s="484"/>
      <c r="E35" s="313"/>
      <c r="F35" s="489"/>
      <c r="G35" s="328" t="str">
        <f t="shared" si="0"/>
        <v/>
      </c>
      <c r="H35" s="419"/>
      <c r="I35" s="264"/>
      <c r="J35" s="440" t="str">
        <f t="shared" si="2"/>
        <v/>
      </c>
      <c r="K35" s="134" t="str">
        <f t="shared" si="1"/>
        <v/>
      </c>
      <c r="L35" s="328" t="str">
        <f t="shared" ref="L35" si="29">IF(K35&lt;&gt;"",K35*$L$5,"")</f>
        <v/>
      </c>
      <c r="M35" s="102"/>
      <c r="N35" s="109"/>
      <c r="O35" s="106"/>
      <c r="P35" s="99">
        <f t="shared" si="3"/>
        <v>0</v>
      </c>
      <c r="Q35" s="102"/>
      <c r="R35" s="109"/>
      <c r="S35" s="106"/>
      <c r="T35" s="99">
        <f t="shared" si="4"/>
        <v>0</v>
      </c>
      <c r="U35" s="440">
        <f t="shared" si="5"/>
        <v>0</v>
      </c>
      <c r="V35" s="895"/>
      <c r="W35" s="109"/>
      <c r="X35"/>
      <c r="Y35"/>
      <c r="Z35"/>
      <c r="AA35"/>
      <c r="AB35"/>
      <c r="AC35"/>
      <c r="AD35"/>
      <c r="AE35"/>
      <c r="AF35"/>
      <c r="AG35"/>
      <c r="AH35"/>
      <c r="AI35"/>
      <c r="AJ35"/>
      <c r="AK35"/>
      <c r="AL35"/>
      <c r="AM35"/>
      <c r="AN35"/>
      <c r="AO35"/>
      <c r="AP35"/>
      <c r="AQ35" s="40"/>
      <c r="AR35" s="40"/>
      <c r="AS35" s="40"/>
      <c r="AT35" s="40"/>
      <c r="AU35" s="40"/>
      <c r="AV35" s="40"/>
      <c r="AW35" s="41"/>
      <c r="AX35" s="41"/>
      <c r="AY35" s="41"/>
      <c r="AZ35" s="41"/>
      <c r="BA35" s="41"/>
      <c r="BB35" s="41"/>
      <c r="BC35" s="41"/>
      <c r="BD35" s="41"/>
      <c r="BE35" s="41"/>
      <c r="BF35" s="41"/>
      <c r="BG35" s="41"/>
      <c r="BH35" s="41"/>
      <c r="BI35" s="41"/>
      <c r="BJ35" s="41"/>
      <c r="BK35" s="41"/>
      <c r="BL35" s="41"/>
      <c r="BM35" s="41"/>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38"/>
      <c r="EJ35" s="38"/>
      <c r="EK35" s="38"/>
      <c r="EL35" s="38"/>
      <c r="EM35" s="38"/>
      <c r="EN35" s="38"/>
      <c r="EO35" s="38"/>
      <c r="EP35" s="38"/>
      <c r="EQ35" s="38"/>
      <c r="ER35" s="38"/>
      <c r="ES35" s="38"/>
      <c r="ET35" s="38"/>
      <c r="EU35" s="38"/>
      <c r="EV35" s="38"/>
      <c r="EW35" s="38"/>
      <c r="EX35" s="38"/>
      <c r="EY35" s="38"/>
      <c r="EZ35" s="38"/>
      <c r="FA35" s="38"/>
      <c r="FB35" s="38"/>
      <c r="FC35" s="38"/>
      <c r="FD35" s="38"/>
      <c r="FE35" s="38"/>
      <c r="FF35" s="38"/>
      <c r="FG35" s="38"/>
      <c r="FH35" s="38"/>
      <c r="FI35" s="38"/>
      <c r="FJ35" s="38"/>
      <c r="FK35" s="38"/>
      <c r="FL35" s="38"/>
      <c r="FM35" s="38"/>
      <c r="FN35" s="38"/>
      <c r="FO35" s="38"/>
      <c r="FP35" s="38"/>
      <c r="FQ35" s="38"/>
      <c r="FR35" s="38"/>
      <c r="FS35" s="38"/>
      <c r="FT35" s="38"/>
      <c r="FU35" s="38"/>
      <c r="FV35" s="38"/>
      <c r="FW35" s="38"/>
      <c r="FX35" s="38"/>
      <c r="FY35" s="38"/>
      <c r="FZ35" s="38"/>
      <c r="GA35" s="38"/>
      <c r="GB35" s="38"/>
      <c r="GC35" s="38"/>
      <c r="GD35" s="38"/>
      <c r="GE35" s="38"/>
      <c r="GF35" s="38"/>
      <c r="GG35" s="38"/>
      <c r="GH35" s="38"/>
      <c r="GI35" s="38"/>
      <c r="GJ35" s="38"/>
      <c r="GK35" s="38"/>
      <c r="GL35" s="38"/>
      <c r="GM35" s="38"/>
      <c r="GN35" s="38"/>
      <c r="GO35" s="38"/>
      <c r="GP35" s="38"/>
      <c r="GQ35" s="38"/>
      <c r="GR35" s="38"/>
      <c r="GS35" s="38"/>
      <c r="GT35" s="38"/>
      <c r="GU35" s="38"/>
      <c r="GV35" s="38"/>
      <c r="GW35" s="38"/>
      <c r="GX35" s="38"/>
      <c r="GY35" s="38"/>
      <c r="GZ35" s="38"/>
      <c r="HA35" s="38"/>
      <c r="HB35" s="38"/>
      <c r="HC35" s="38"/>
      <c r="HD35" s="38"/>
      <c r="HE35" s="38"/>
      <c r="HF35" s="38"/>
      <c r="HG35" s="38"/>
      <c r="HH35" s="38"/>
      <c r="HI35" s="38"/>
      <c r="HJ35" s="38"/>
      <c r="HK35" s="38"/>
      <c r="HL35" s="38"/>
      <c r="HM35" s="38"/>
      <c r="HN35" s="38"/>
      <c r="HO35" s="38"/>
      <c r="HP35" s="38"/>
      <c r="HQ35" s="38"/>
      <c r="HR35" s="38"/>
      <c r="HS35" s="38"/>
      <c r="HT35" s="38"/>
      <c r="HU35" s="38"/>
      <c r="HV35" s="38"/>
      <c r="HW35" s="38"/>
      <c r="HX35" s="38"/>
      <c r="HY35" s="38"/>
      <c r="HZ35" s="38"/>
      <c r="IA35" s="38"/>
      <c r="IB35" s="38"/>
      <c r="IC35" s="38"/>
      <c r="ID35" s="38"/>
      <c r="IE35" s="38"/>
      <c r="IF35" s="38"/>
      <c r="IG35" s="38"/>
      <c r="IH35" s="38"/>
      <c r="II35" s="38"/>
      <c r="IJ35" s="38"/>
      <c r="IK35" s="38"/>
      <c r="IL35" s="38"/>
      <c r="IM35" s="38"/>
      <c r="IN35" s="38"/>
      <c r="IO35" s="38"/>
      <c r="IP35" s="38"/>
      <c r="IQ35" s="38"/>
      <c r="IR35" s="38"/>
      <c r="IS35" s="38"/>
      <c r="IT35" s="38"/>
      <c r="IU35" s="38"/>
      <c r="IV35" s="38"/>
      <c r="IW35" s="38"/>
      <c r="IX35" s="38"/>
      <c r="IY35" s="38"/>
      <c r="IZ35" s="38"/>
      <c r="JA35" s="38"/>
      <c r="JB35" s="38"/>
      <c r="JC35" s="38"/>
      <c r="JD35" s="38"/>
      <c r="JE35" s="38"/>
      <c r="JF35" s="38"/>
      <c r="JG35" s="38"/>
      <c r="JH35" s="38"/>
      <c r="JI35" s="38"/>
      <c r="JJ35" s="38"/>
      <c r="JK35" s="38"/>
      <c r="JL35" s="38"/>
      <c r="JM35" s="38"/>
      <c r="JN35" s="38"/>
      <c r="JO35" s="38"/>
      <c r="JP35" s="38"/>
      <c r="JQ35" s="38"/>
      <c r="JR35" s="38"/>
      <c r="JS35" s="38"/>
      <c r="JT35" s="38"/>
      <c r="JU35" s="38"/>
      <c r="JV35" s="38"/>
      <c r="JW35" s="38"/>
      <c r="JX35" s="38"/>
      <c r="JY35" s="38"/>
      <c r="JZ35" s="38"/>
      <c r="KA35" s="38"/>
      <c r="KB35" s="38"/>
      <c r="KC35" s="38"/>
      <c r="KD35" s="38"/>
      <c r="KE35" s="38"/>
      <c r="KF35" s="38"/>
      <c r="KG35" s="38"/>
      <c r="KH35" s="38"/>
      <c r="KI35" s="38"/>
      <c r="KJ35" s="38"/>
      <c r="KK35" s="38"/>
      <c r="KL35" s="38"/>
      <c r="KM35" s="38"/>
      <c r="KN35" s="38"/>
      <c r="KO35" s="38"/>
      <c r="KP35" s="38"/>
      <c r="KQ35" s="38"/>
      <c r="KR35" s="38"/>
      <c r="KS35" s="38"/>
      <c r="KT35" s="38"/>
      <c r="KU35" s="38"/>
      <c r="KV35" s="38"/>
      <c r="KW35" s="38"/>
      <c r="KX35" s="38"/>
      <c r="KY35" s="38"/>
      <c r="KZ35" s="38"/>
      <c r="LA35" s="38"/>
      <c r="LB35" s="38"/>
      <c r="LC35" s="38"/>
      <c r="LD35" s="38"/>
      <c r="LE35" s="38"/>
      <c r="LF35" s="38"/>
      <c r="LG35" s="38"/>
      <c r="LH35" s="38"/>
      <c r="LI35" s="38"/>
      <c r="LJ35" s="38"/>
      <c r="LK35" s="38"/>
      <c r="LL35" s="38"/>
      <c r="LM35" s="38"/>
      <c r="LN35" s="38"/>
      <c r="LO35" s="38"/>
      <c r="LP35" s="38"/>
      <c r="LQ35" s="38"/>
      <c r="LR35" s="38"/>
      <c r="LS35" s="38"/>
      <c r="LT35" s="38"/>
      <c r="LU35" s="38"/>
      <c r="LV35" s="38"/>
      <c r="LW35" s="38"/>
      <c r="LX35" s="38"/>
      <c r="LY35" s="38"/>
      <c r="LZ35" s="38"/>
      <c r="MA35" s="38"/>
      <c r="MB35" s="38"/>
      <c r="MC35" s="38"/>
      <c r="MD35" s="38"/>
      <c r="ME35" s="38"/>
      <c r="MF35" s="38"/>
      <c r="MG35" s="38"/>
      <c r="MH35" s="38"/>
      <c r="MI35" s="38"/>
      <c r="MJ35" s="38"/>
      <c r="MK35" s="38"/>
      <c r="ML35" s="38"/>
      <c r="MM35" s="38"/>
      <c r="MN35" s="38"/>
      <c r="MO35" s="38"/>
      <c r="MP35" s="38"/>
      <c r="MQ35" s="38"/>
      <c r="MR35" s="38"/>
      <c r="MS35" s="38"/>
      <c r="MT35" s="38"/>
      <c r="MU35" s="38"/>
      <c r="MV35" s="38"/>
      <c r="MW35" s="38"/>
      <c r="MX35" s="38"/>
      <c r="MY35" s="38"/>
      <c r="MZ35" s="38"/>
      <c r="NA35" s="38"/>
      <c r="NB35" s="38"/>
      <c r="NC35" s="38"/>
      <c r="ND35" s="38"/>
      <c r="NE35" s="38"/>
      <c r="NF35" s="38"/>
      <c r="NG35" s="38"/>
      <c r="NH35" s="38"/>
      <c r="NI35" s="38"/>
      <c r="NJ35" s="38"/>
      <c r="NK35" s="38"/>
      <c r="NL35" s="38"/>
      <c r="NM35" s="38"/>
      <c r="NN35" s="38"/>
      <c r="NO35" s="38"/>
      <c r="NP35" s="38"/>
      <c r="NQ35" s="38"/>
      <c r="NR35" s="38"/>
      <c r="NS35" s="38"/>
      <c r="NT35" s="38"/>
      <c r="NU35" s="38"/>
      <c r="NV35" s="38"/>
      <c r="NW35" s="38"/>
      <c r="NX35" s="38"/>
      <c r="NY35" s="38"/>
      <c r="NZ35" s="38"/>
      <c r="OA35" s="38"/>
      <c r="OB35" s="38"/>
      <c r="OC35" s="38"/>
      <c r="OD35" s="38"/>
      <c r="OE35" s="38"/>
      <c r="OF35" s="38"/>
      <c r="OG35" s="38"/>
      <c r="OH35" s="38"/>
      <c r="OI35" s="38"/>
      <c r="OJ35" s="38"/>
      <c r="OK35" s="38"/>
      <c r="OL35" s="38"/>
      <c r="OM35" s="38"/>
      <c r="ON35" s="38"/>
      <c r="OO35" s="38"/>
      <c r="OP35" s="38"/>
      <c r="OQ35" s="38"/>
      <c r="OR35" s="38"/>
      <c r="OS35" s="38"/>
      <c r="OT35" s="38"/>
      <c r="OU35" s="38"/>
      <c r="OV35" s="38"/>
      <c r="OW35" s="38"/>
      <c r="OX35" s="38"/>
      <c r="OY35" s="38"/>
      <c r="OZ35" s="38"/>
      <c r="PA35" s="38"/>
      <c r="PB35" s="38"/>
      <c r="PC35" s="38"/>
      <c r="PD35" s="38"/>
      <c r="PE35" s="38"/>
      <c r="PF35" s="38"/>
      <c r="PG35" s="38"/>
      <c r="PH35" s="38"/>
      <c r="PI35" s="38"/>
      <c r="PJ35" s="38"/>
      <c r="PK35" s="38"/>
      <c r="PL35" s="38"/>
      <c r="PM35" s="38"/>
      <c r="PN35" s="38"/>
      <c r="PO35" s="38"/>
      <c r="PP35" s="38"/>
      <c r="PQ35" s="38"/>
      <c r="PR35" s="38"/>
      <c r="PS35" s="38"/>
      <c r="PT35" s="38"/>
      <c r="PU35" s="38"/>
      <c r="PV35" s="38"/>
      <c r="PW35" s="38"/>
      <c r="PX35" s="38"/>
      <c r="PY35" s="38"/>
      <c r="PZ35" s="38"/>
      <c r="QA35" s="38"/>
      <c r="QB35" s="38"/>
      <c r="QC35" s="38"/>
      <c r="QD35" s="38"/>
      <c r="QE35" s="38"/>
      <c r="QF35" s="38"/>
      <c r="QG35" s="38"/>
      <c r="QH35" s="38"/>
      <c r="QI35" s="38"/>
      <c r="QJ35" s="38"/>
      <c r="QK35" s="38"/>
      <c r="QL35" s="38"/>
      <c r="QM35" s="38"/>
      <c r="QN35" s="38"/>
      <c r="QO35" s="38"/>
      <c r="QP35" s="38"/>
      <c r="QQ35" s="38"/>
      <c r="QR35" s="38"/>
      <c r="QS35" s="38"/>
      <c r="QT35" s="38"/>
      <c r="QU35" s="38"/>
      <c r="QV35" s="38"/>
      <c r="QW35" s="38"/>
      <c r="QX35" s="38"/>
      <c r="QY35" s="38"/>
      <c r="QZ35" s="38"/>
      <c r="RA35" s="38"/>
      <c r="RB35" s="38"/>
      <c r="RC35" s="38"/>
      <c r="RD35" s="38"/>
      <c r="RE35" s="38"/>
      <c r="RF35" s="38"/>
      <c r="RG35" s="38"/>
      <c r="RH35" s="38"/>
      <c r="RI35" s="38"/>
      <c r="RJ35" s="38"/>
      <c r="RK35" s="38"/>
      <c r="RL35" s="38"/>
      <c r="RM35" s="38"/>
      <c r="RN35" s="38"/>
      <c r="RO35" s="38"/>
      <c r="RP35" s="38"/>
      <c r="RQ35" s="38"/>
      <c r="RR35" s="38"/>
      <c r="RS35" s="38"/>
      <c r="RT35" s="38"/>
      <c r="RU35" s="38"/>
      <c r="RV35" s="38"/>
      <c r="RW35" s="38"/>
      <c r="RX35" s="38"/>
      <c r="RY35" s="38"/>
      <c r="RZ35" s="38"/>
      <c r="SA35" s="38"/>
      <c r="SB35" s="38"/>
      <c r="SC35" s="38"/>
      <c r="SD35" s="38"/>
      <c r="SE35" s="38"/>
      <c r="SF35" s="38"/>
      <c r="SG35" s="38"/>
      <c r="SH35" s="38"/>
      <c r="SI35" s="38"/>
      <c r="SJ35" s="38"/>
      <c r="SK35" s="38"/>
      <c r="SL35" s="38"/>
      <c r="SM35" s="38"/>
      <c r="SN35" s="38"/>
      <c r="SO35" s="38"/>
      <c r="SP35" s="38"/>
      <c r="SQ35" s="38"/>
      <c r="SR35" s="38"/>
      <c r="SS35" s="38"/>
      <c r="ST35" s="38"/>
      <c r="SU35" s="38"/>
      <c r="SV35" s="38"/>
      <c r="SW35" s="38"/>
      <c r="SX35" s="38"/>
      <c r="SY35" s="38"/>
      <c r="SZ35" s="38"/>
      <c r="TA35" s="38"/>
      <c r="TB35" s="38"/>
      <c r="TC35" s="38"/>
      <c r="TD35" s="38"/>
      <c r="TE35" s="38"/>
      <c r="TF35" s="38"/>
      <c r="TG35" s="38"/>
      <c r="TH35" s="38"/>
      <c r="TI35" s="38"/>
      <c r="TJ35" s="38"/>
      <c r="TK35" s="38"/>
      <c r="TL35" s="38"/>
      <c r="TM35" s="38"/>
      <c r="TN35" s="38"/>
      <c r="TO35" s="38"/>
      <c r="TP35" s="38"/>
      <c r="TQ35" s="38"/>
      <c r="TR35" s="38"/>
      <c r="TS35" s="38"/>
      <c r="TT35" s="38"/>
      <c r="TU35" s="38"/>
      <c r="TV35" s="38"/>
      <c r="TW35" s="38"/>
      <c r="TX35" s="38"/>
      <c r="TY35" s="38"/>
      <c r="TZ35" s="38"/>
      <c r="UA35" s="38"/>
      <c r="UB35" s="38"/>
      <c r="UC35" s="38"/>
      <c r="UD35" s="38"/>
      <c r="UE35" s="38"/>
      <c r="UF35" s="38"/>
      <c r="UG35" s="38"/>
      <c r="UH35" s="38"/>
      <c r="UI35" s="38"/>
      <c r="UJ35" s="38"/>
      <c r="UK35" s="38"/>
      <c r="UL35" s="38"/>
      <c r="UM35" s="38"/>
      <c r="UN35" s="38"/>
      <c r="UO35" s="38"/>
      <c r="UP35" s="38"/>
      <c r="UQ35" s="38"/>
      <c r="UR35" s="38"/>
      <c r="US35" s="38"/>
      <c r="UT35" s="38"/>
      <c r="UU35" s="38"/>
      <c r="UV35" s="38"/>
      <c r="UW35" s="38"/>
      <c r="UX35" s="38"/>
      <c r="UY35" s="38"/>
      <c r="UZ35" s="38"/>
      <c r="VA35" s="38"/>
      <c r="VB35" s="38"/>
      <c r="VC35" s="38"/>
      <c r="VD35" s="38"/>
      <c r="VE35" s="38"/>
      <c r="VF35" s="38"/>
      <c r="VG35" s="38"/>
      <c r="VH35" s="38"/>
      <c r="VI35" s="38"/>
      <c r="VJ35" s="38"/>
      <c r="VK35" s="38"/>
      <c r="VL35" s="38"/>
      <c r="VM35" s="38"/>
      <c r="VN35" s="38"/>
      <c r="VO35" s="38"/>
      <c r="VP35" s="38"/>
      <c r="VQ35" s="38"/>
      <c r="VR35" s="38"/>
      <c r="VS35" s="38"/>
      <c r="VT35" s="38"/>
      <c r="VU35" s="38"/>
      <c r="VV35" s="38"/>
      <c r="VW35" s="38"/>
      <c r="VX35" s="38"/>
      <c r="VY35" s="38"/>
      <c r="VZ35" s="38"/>
      <c r="WA35" s="38"/>
      <c r="WB35" s="38"/>
      <c r="WC35" s="38"/>
      <c r="WD35" s="38"/>
      <c r="WE35" s="38"/>
      <c r="WF35" s="38"/>
      <c r="WG35" s="38"/>
      <c r="WH35" s="38"/>
      <c r="WI35" s="38"/>
      <c r="WJ35" s="38"/>
      <c r="WK35" s="38"/>
      <c r="WL35" s="38"/>
      <c r="WM35" s="38"/>
      <c r="WN35" s="38"/>
      <c r="WO35" s="38"/>
      <c r="WP35" s="38"/>
      <c r="WQ35" s="38"/>
      <c r="WR35" s="38"/>
      <c r="WS35" s="38"/>
      <c r="WT35" s="38"/>
      <c r="WU35" s="38"/>
      <c r="WV35" s="38"/>
      <c r="WW35" s="38"/>
      <c r="WX35" s="38"/>
      <c r="WY35" s="38"/>
      <c r="WZ35" s="38"/>
      <c r="XA35" s="38"/>
      <c r="XB35" s="38"/>
      <c r="XC35" s="38"/>
      <c r="XD35" s="38"/>
      <c r="XE35" s="38"/>
      <c r="XF35" s="38"/>
      <c r="XG35" s="38"/>
      <c r="XH35" s="38"/>
      <c r="XI35" s="38"/>
      <c r="XJ35" s="38"/>
      <c r="XK35" s="38"/>
      <c r="XL35" s="38"/>
      <c r="XM35" s="38"/>
      <c r="XN35" s="38"/>
      <c r="XO35" s="38"/>
      <c r="XP35" s="38"/>
      <c r="XQ35" s="38"/>
      <c r="XR35" s="38"/>
      <c r="XS35" s="38"/>
      <c r="XT35" s="38"/>
      <c r="XU35" s="38"/>
      <c r="XV35" s="38"/>
      <c r="XW35" s="38"/>
      <c r="XX35" s="38"/>
      <c r="XY35" s="38"/>
      <c r="XZ35" s="38"/>
      <c r="YA35" s="38"/>
      <c r="YB35" s="38"/>
      <c r="YC35" s="38"/>
      <c r="YD35" s="38"/>
      <c r="YE35" s="38"/>
      <c r="YF35" s="38"/>
      <c r="YG35" s="38"/>
      <c r="YH35" s="38"/>
      <c r="YI35" s="38"/>
      <c r="YJ35" s="38"/>
      <c r="YK35" s="38"/>
      <c r="YL35" s="38"/>
      <c r="YM35" s="38"/>
      <c r="YN35" s="38"/>
      <c r="YO35" s="38"/>
      <c r="YP35" s="38"/>
      <c r="YQ35" s="38"/>
      <c r="YR35" s="38"/>
      <c r="YS35" s="38"/>
      <c r="YT35" s="38"/>
      <c r="YU35" s="38"/>
      <c r="YV35" s="38"/>
      <c r="YW35" s="38"/>
      <c r="YX35" s="38"/>
      <c r="YY35" s="38"/>
      <c r="YZ35" s="38"/>
      <c r="ZA35" s="38"/>
      <c r="ZB35" s="38"/>
      <c r="ZC35" s="38"/>
      <c r="ZD35" s="38"/>
      <c r="ZE35" s="38"/>
      <c r="ZF35" s="38"/>
      <c r="ZG35" s="38"/>
      <c r="ZH35" s="38"/>
      <c r="ZI35" s="38"/>
      <c r="ZJ35" s="38"/>
      <c r="ZK35" s="38"/>
      <c r="ZL35" s="38"/>
      <c r="ZM35" s="38"/>
      <c r="ZN35" s="38"/>
      <c r="ZO35" s="38"/>
      <c r="ZP35" s="38"/>
      <c r="ZQ35" s="38"/>
      <c r="ZR35" s="38"/>
      <c r="ZS35" s="38"/>
      <c r="ZT35" s="38"/>
      <c r="ZU35" s="38"/>
      <c r="ZV35" s="38"/>
      <c r="ZW35" s="38"/>
      <c r="ZX35" s="38"/>
      <c r="ZY35" s="38"/>
      <c r="ZZ35" s="38"/>
      <c r="AAA35" s="38"/>
      <c r="AAB35" s="38"/>
      <c r="AAC35" s="38"/>
      <c r="AAD35" s="38"/>
      <c r="AAE35" s="38"/>
      <c r="AAF35" s="38"/>
      <c r="AAG35" s="38"/>
      <c r="AAH35" s="38"/>
      <c r="AAI35" s="38"/>
      <c r="AAJ35" s="38"/>
      <c r="AAK35" s="38"/>
      <c r="AAL35" s="38"/>
      <c r="AAM35" s="38"/>
      <c r="AAN35" s="38"/>
      <c r="AAO35" s="38"/>
      <c r="AAP35" s="38"/>
      <c r="AAQ35" s="38"/>
      <c r="AAR35" s="38"/>
      <c r="AAS35" s="38"/>
      <c r="AAT35" s="38"/>
      <c r="AAU35" s="38"/>
      <c r="AAV35" s="38"/>
      <c r="AAW35" s="38"/>
      <c r="AAX35" s="38"/>
      <c r="AAY35" s="38"/>
      <c r="AAZ35" s="38"/>
      <c r="ABA35" s="38"/>
      <c r="ABB35" s="38"/>
      <c r="ABC35" s="38"/>
      <c r="ABD35" s="38"/>
      <c r="ABE35" s="38"/>
      <c r="ABF35" s="38"/>
      <c r="ABG35" s="38"/>
      <c r="ABH35" s="38"/>
      <c r="ABI35" s="38"/>
      <c r="ABJ35" s="38"/>
      <c r="ABK35" s="38"/>
      <c r="ABL35" s="38"/>
      <c r="ABM35" s="38"/>
      <c r="ABN35" s="38"/>
      <c r="ABO35" s="38"/>
      <c r="ABP35" s="38"/>
      <c r="ABQ35" s="38"/>
      <c r="ABR35" s="38"/>
      <c r="ABS35" s="38"/>
      <c r="ABT35" s="38"/>
      <c r="ABU35" s="38"/>
      <c r="ABV35" s="38"/>
      <c r="ABW35" s="38"/>
      <c r="ABX35" s="38"/>
      <c r="ABY35" s="38"/>
      <c r="ABZ35" s="38"/>
      <c r="ACA35" s="38"/>
      <c r="ACB35" s="38"/>
      <c r="ACC35" s="38"/>
      <c r="ACD35" s="38"/>
      <c r="ACE35" s="38"/>
      <c r="ACF35" s="38"/>
      <c r="ACG35" s="38"/>
      <c r="ACH35" s="38"/>
      <c r="ACI35" s="38"/>
      <c r="ACJ35" s="38"/>
      <c r="ACK35" s="38"/>
      <c r="ACL35" s="38"/>
      <c r="ACM35" s="38"/>
      <c r="ACN35" s="38"/>
      <c r="ACO35" s="38"/>
      <c r="ACP35" s="38"/>
      <c r="ACQ35" s="38"/>
      <c r="ACR35" s="38"/>
      <c r="ACS35" s="38"/>
      <c r="ACT35" s="38"/>
      <c r="ACU35" s="38"/>
      <c r="ACV35" s="38"/>
      <c r="ACW35" s="38"/>
      <c r="ACX35" s="38"/>
      <c r="ACY35" s="38"/>
      <c r="ACZ35" s="38"/>
      <c r="ADA35" s="38"/>
      <c r="ADB35" s="38"/>
      <c r="ADC35" s="38"/>
      <c r="ADD35" s="38"/>
      <c r="ADE35" s="38"/>
      <c r="ADF35" s="38"/>
      <c r="ADG35" s="38"/>
      <c r="ADH35" s="38"/>
      <c r="ADI35" s="38"/>
      <c r="ADJ35" s="38"/>
      <c r="ADK35" s="38"/>
      <c r="ADL35" s="38"/>
      <c r="ADM35" s="38"/>
      <c r="ADN35" s="38"/>
      <c r="ADO35" s="38"/>
      <c r="ADP35" s="38"/>
      <c r="ADQ35" s="38"/>
      <c r="ADR35" s="38"/>
      <c r="ADS35" s="38"/>
      <c r="ADT35" s="38"/>
      <c r="ADU35" s="38"/>
      <c r="ADV35" s="38"/>
      <c r="ADW35" s="38"/>
      <c r="ADX35" s="38"/>
      <c r="ADY35" s="38"/>
      <c r="ADZ35" s="38"/>
      <c r="AEA35" s="38"/>
      <c r="AEB35" s="38"/>
      <c r="AEC35" s="38"/>
      <c r="AED35" s="38"/>
      <c r="AEE35" s="38"/>
      <c r="AEF35" s="38"/>
      <c r="AEG35" s="38"/>
      <c r="AEH35" s="38"/>
      <c r="AEI35" s="38"/>
      <c r="AEJ35" s="38"/>
      <c r="AEK35" s="38"/>
      <c r="AEL35" s="38"/>
      <c r="AEM35" s="38"/>
      <c r="AEN35" s="38"/>
      <c r="AEO35" s="38"/>
      <c r="AEP35" s="38"/>
      <c r="AEQ35" s="38"/>
      <c r="AER35" s="38"/>
      <c r="AES35" s="38"/>
      <c r="AET35" s="38"/>
      <c r="AEU35" s="38"/>
      <c r="AEV35" s="38"/>
      <c r="AEW35" s="38"/>
      <c r="AEX35" s="38"/>
      <c r="AEY35" s="38"/>
      <c r="AEZ35" s="38"/>
      <c r="AFA35" s="38"/>
      <c r="AFB35" s="38"/>
      <c r="AFC35" s="38"/>
      <c r="AFD35" s="38"/>
      <c r="AFE35" s="38"/>
      <c r="AFF35" s="38"/>
      <c r="AFG35" s="38"/>
      <c r="AFH35" s="38"/>
      <c r="AFI35" s="38"/>
      <c r="AFJ35" s="38"/>
      <c r="AFK35" s="38"/>
      <c r="AFL35" s="38"/>
      <c r="AFM35" s="38"/>
      <c r="AFN35" s="38"/>
      <c r="AFO35" s="38"/>
      <c r="AFP35" s="38"/>
      <c r="AFQ35" s="38"/>
      <c r="AFR35" s="38"/>
      <c r="AFS35" s="38"/>
      <c r="AFT35" s="38"/>
      <c r="AFU35" s="38"/>
      <c r="AFV35" s="38"/>
      <c r="AFW35" s="38"/>
      <c r="AFX35" s="38"/>
      <c r="AFY35" s="38"/>
      <c r="AFZ35" s="38"/>
      <c r="AGA35" s="38"/>
      <c r="AGB35" s="38"/>
      <c r="AGC35" s="38"/>
      <c r="AGD35" s="38"/>
      <c r="AGE35" s="38"/>
      <c r="AGF35" s="38"/>
      <c r="AGG35" s="38"/>
      <c r="AGH35" s="38"/>
      <c r="AGI35" s="38"/>
      <c r="AGJ35" s="38"/>
      <c r="AGK35" s="38"/>
      <c r="AGL35" s="38"/>
      <c r="AGM35" s="38"/>
      <c r="AGN35" s="38"/>
      <c r="AGO35" s="38"/>
      <c r="AGP35" s="38"/>
      <c r="AGQ35" s="38"/>
      <c r="AGR35" s="38"/>
      <c r="AGS35" s="38"/>
      <c r="AGT35" s="38"/>
      <c r="AGU35" s="38"/>
      <c r="AGV35" s="38"/>
      <c r="AGW35" s="38"/>
      <c r="AGX35" s="38"/>
      <c r="AGY35" s="38"/>
      <c r="AGZ35" s="38"/>
      <c r="AHA35" s="38"/>
      <c r="AHB35" s="38"/>
      <c r="AHC35" s="38"/>
      <c r="AHD35" s="38"/>
      <c r="AHE35" s="38"/>
      <c r="AHF35" s="38"/>
      <c r="AHG35" s="38"/>
      <c r="AHH35" s="38"/>
      <c r="AHI35" s="38"/>
      <c r="AHJ35" s="38"/>
      <c r="AHK35" s="38"/>
      <c r="AHL35" s="38"/>
      <c r="AHM35" s="38"/>
      <c r="AHN35" s="38"/>
      <c r="AHO35" s="38"/>
      <c r="AHP35" s="38"/>
      <c r="AHQ35" s="38"/>
      <c r="AHR35" s="38"/>
      <c r="AHS35" s="38"/>
      <c r="AHT35" s="38"/>
      <c r="AHU35" s="38"/>
      <c r="AHV35" s="38"/>
      <c r="AHW35" s="38"/>
      <c r="AHX35" s="38"/>
      <c r="AHY35" s="38"/>
      <c r="AHZ35" s="38"/>
      <c r="AIA35" s="38"/>
      <c r="AIB35" s="38"/>
      <c r="AIC35" s="38"/>
      <c r="AID35" s="38"/>
      <c r="AIE35" s="38"/>
      <c r="AIF35" s="38"/>
      <c r="AIG35" s="38"/>
      <c r="AIH35" s="38"/>
      <c r="AII35" s="38"/>
      <c r="AIJ35" s="38"/>
      <c r="AIK35" s="38"/>
      <c r="AIL35" s="38"/>
      <c r="AIM35" s="38"/>
      <c r="AIN35" s="38"/>
      <c r="AIO35" s="38"/>
      <c r="AIP35" s="38"/>
      <c r="AIQ35" s="38"/>
      <c r="AIR35" s="38"/>
      <c r="AIS35" s="38"/>
      <c r="AIT35" s="38"/>
      <c r="AIU35" s="38"/>
      <c r="AIV35" s="38"/>
      <c r="AIW35" s="38"/>
      <c r="AIX35" s="38"/>
      <c r="AIY35" s="38"/>
      <c r="AIZ35" s="38"/>
      <c r="AJA35" s="38"/>
      <c r="AJB35" s="38"/>
      <c r="AJC35" s="38"/>
      <c r="AJD35" s="38"/>
      <c r="AJE35" s="38"/>
      <c r="AJF35" s="38"/>
      <c r="AJG35" s="38"/>
      <c r="AJH35" s="38"/>
      <c r="AJI35" s="38"/>
      <c r="AJJ35" s="38"/>
      <c r="AJK35" s="38"/>
      <c r="AJL35" s="38"/>
      <c r="AJM35" s="38"/>
      <c r="AJN35" s="38"/>
      <c r="AJO35" s="38"/>
      <c r="AJP35" s="38"/>
      <c r="AJQ35" s="38"/>
      <c r="AJR35" s="38"/>
      <c r="AJS35" s="38"/>
      <c r="AJT35" s="38"/>
      <c r="AJU35" s="38"/>
      <c r="AJV35" s="38"/>
      <c r="AJW35" s="38"/>
      <c r="AJX35" s="38"/>
      <c r="AJY35" s="38"/>
      <c r="AJZ35" s="38"/>
      <c r="AKA35" s="38"/>
      <c r="AKB35" s="38"/>
      <c r="AKC35" s="38"/>
      <c r="AKD35" s="38"/>
      <c r="AKE35" s="38"/>
      <c r="AKF35" s="38"/>
      <c r="AKG35" s="38"/>
      <c r="AKH35" s="38"/>
      <c r="AKI35" s="38"/>
      <c r="AKJ35" s="38"/>
      <c r="AKK35" s="38"/>
      <c r="AKL35" s="38"/>
      <c r="AKM35" s="38"/>
      <c r="AKN35" s="38"/>
      <c r="AKO35" s="38"/>
      <c r="AKP35" s="38"/>
      <c r="AKQ35" s="38"/>
      <c r="AKR35" s="38"/>
      <c r="AKS35" s="38"/>
      <c r="AKT35" s="38"/>
      <c r="AKU35" s="38"/>
      <c r="AKV35" s="38"/>
      <c r="AKW35" s="38"/>
      <c r="AKX35" s="38"/>
      <c r="AKY35" s="38"/>
      <c r="AKZ35" s="38"/>
      <c r="ALA35" s="38"/>
      <c r="ALB35" s="38"/>
      <c r="ALC35" s="38"/>
      <c r="ALD35" s="38"/>
      <c r="ALE35" s="38"/>
      <c r="ALF35" s="38"/>
      <c r="ALG35" s="38"/>
      <c r="ALH35" s="38"/>
      <c r="ALI35" s="38"/>
      <c r="ALJ35" s="38"/>
      <c r="ALK35" s="38"/>
      <c r="ALL35" s="38"/>
      <c r="ALM35" s="38"/>
      <c r="ALN35" s="38"/>
      <c r="ALO35" s="38"/>
      <c r="ALP35" s="38"/>
      <c r="ALQ35" s="38"/>
      <c r="ALR35" s="38"/>
      <c r="ALS35" s="38"/>
      <c r="ALT35" s="38"/>
      <c r="ALU35" s="38"/>
      <c r="ALV35" s="38"/>
      <c r="ALW35" s="38"/>
      <c r="ALX35" s="38"/>
      <c r="ALY35" s="38"/>
      <c r="ALZ35" s="38"/>
      <c r="AMA35" s="38"/>
      <c r="AMB35" s="38"/>
      <c r="AMC35" s="38"/>
      <c r="AMD35" s="38"/>
      <c r="AME35" s="38"/>
      <c r="AMF35" s="38"/>
      <c r="AMG35" s="38"/>
      <c r="AMH35" s="38"/>
      <c r="AMI35" s="38"/>
      <c r="AMJ35" s="38"/>
      <c r="AMK35" s="38"/>
      <c r="AML35" s="38"/>
      <c r="AMM35" s="38"/>
      <c r="AMN35" s="38"/>
      <c r="AMO35" s="38"/>
      <c r="AMP35" s="38"/>
      <c r="AMQ35" s="38"/>
      <c r="AMR35" s="38"/>
      <c r="AMS35" s="38"/>
      <c r="AMT35" s="38"/>
      <c r="AMU35" s="38"/>
      <c r="AMV35" s="38"/>
      <c r="AMW35" s="38"/>
      <c r="AMX35" s="38"/>
      <c r="AMY35" s="38"/>
      <c r="AMZ35" s="38"/>
      <c r="ANA35" s="38"/>
      <c r="ANB35" s="38"/>
      <c r="ANC35" s="38"/>
      <c r="AND35" s="38"/>
      <c r="ANE35" s="38"/>
      <c r="ANF35" s="38"/>
      <c r="ANG35" s="38"/>
      <c r="ANH35" s="38"/>
      <c r="ANI35" s="38"/>
      <c r="ANJ35" s="38"/>
      <c r="ANK35" s="38"/>
      <c r="ANL35" s="38"/>
      <c r="ANM35" s="38"/>
      <c r="ANN35" s="38"/>
    </row>
    <row r="36" spans="1:1054" s="445" customFormat="1" ht="15.75" customHeight="1" outlineLevel="1">
      <c r="A36" s="274" t="s">
        <v>156</v>
      </c>
      <c r="B36" s="742"/>
      <c r="C36" s="742"/>
      <c r="D36" s="484"/>
      <c r="E36" s="313"/>
      <c r="F36" s="489"/>
      <c r="G36" s="328" t="str">
        <f t="shared" si="0"/>
        <v/>
      </c>
      <c r="H36" s="419"/>
      <c r="I36" s="262"/>
      <c r="J36" s="440" t="str">
        <f t="shared" si="2"/>
        <v/>
      </c>
      <c r="K36" s="134" t="str">
        <f t="shared" si="1"/>
        <v/>
      </c>
      <c r="L36" s="328" t="str">
        <f t="shared" ref="L36" si="30">IF(K36&lt;&gt;"",K36*$L$6,"")</f>
        <v/>
      </c>
      <c r="M36" s="102"/>
      <c r="N36" s="441"/>
      <c r="O36" s="442"/>
      <c r="P36" s="443">
        <f t="shared" si="3"/>
        <v>0</v>
      </c>
      <c r="Q36" s="102"/>
      <c r="R36" s="441"/>
      <c r="S36" s="442"/>
      <c r="T36" s="443">
        <f t="shared" si="4"/>
        <v>0</v>
      </c>
      <c r="U36" s="495">
        <f t="shared" si="5"/>
        <v>0</v>
      </c>
      <c r="V36" s="895"/>
      <c r="W36" s="441"/>
      <c r="X36"/>
      <c r="Y36"/>
      <c r="Z36"/>
      <c r="AA36"/>
      <c r="AB36"/>
      <c r="AC36"/>
      <c r="AD36"/>
      <c r="AE36"/>
      <c r="AF36"/>
      <c r="AG36"/>
      <c r="AH36"/>
      <c r="AI36"/>
      <c r="AJ36"/>
      <c r="AK36"/>
      <c r="AL36"/>
      <c r="AM36"/>
      <c r="AN36"/>
      <c r="AO36"/>
      <c r="AP36"/>
      <c r="AQ36" s="446"/>
      <c r="AR36" s="446"/>
      <c r="AS36" s="446"/>
      <c r="AT36" s="446"/>
      <c r="AU36" s="446"/>
      <c r="AV36" s="446"/>
      <c r="AW36" s="447"/>
      <c r="AX36" s="447"/>
      <c r="AY36" s="447"/>
      <c r="AZ36" s="447"/>
      <c r="BA36" s="447"/>
      <c r="BB36" s="447"/>
      <c r="BC36" s="447"/>
      <c r="BD36" s="447"/>
      <c r="BE36" s="447"/>
      <c r="BF36" s="447"/>
      <c r="BG36" s="447"/>
      <c r="BH36" s="447"/>
      <c r="BI36" s="447"/>
      <c r="BJ36" s="447"/>
      <c r="BK36" s="447"/>
      <c r="BL36" s="447"/>
      <c r="BM36" s="447"/>
    </row>
    <row r="37" spans="1:1054" s="39" customFormat="1" ht="15.75" customHeight="1" outlineLevel="1">
      <c r="A37" s="426" t="s">
        <v>154</v>
      </c>
      <c r="B37" s="742"/>
      <c r="C37" s="742"/>
      <c r="D37" s="485"/>
      <c r="E37" s="430"/>
      <c r="F37" s="488"/>
      <c r="G37" s="432" t="str">
        <f t="shared" si="0"/>
        <v/>
      </c>
      <c r="H37" s="434"/>
      <c r="I37" s="435"/>
      <c r="J37" s="440" t="str">
        <f t="shared" si="2"/>
        <v/>
      </c>
      <c r="K37" s="286" t="str">
        <f t="shared" si="1"/>
        <v/>
      </c>
      <c r="L37" s="432" t="str">
        <f t="shared" ref="L37" si="31">IF(K37&lt;&gt;"",K37*$L$7,"")</f>
        <v/>
      </c>
      <c r="M37" s="436"/>
      <c r="N37" s="437"/>
      <c r="O37" s="438"/>
      <c r="P37" s="439">
        <f t="shared" si="3"/>
        <v>0</v>
      </c>
      <c r="Q37" s="436"/>
      <c r="R37" s="437"/>
      <c r="S37" s="438"/>
      <c r="T37" s="439">
        <f t="shared" si="4"/>
        <v>0</v>
      </c>
      <c r="U37" s="496">
        <f t="shared" si="5"/>
        <v>0</v>
      </c>
      <c r="V37" s="895"/>
      <c r="W37" s="437"/>
      <c r="X37"/>
      <c r="Y37"/>
      <c r="Z37"/>
      <c r="AA37"/>
      <c r="AB37"/>
      <c r="AC37"/>
      <c r="AD37"/>
      <c r="AE37"/>
      <c r="AF37"/>
      <c r="AG37"/>
      <c r="AH37"/>
      <c r="AI37"/>
      <c r="AJ37"/>
      <c r="AK37"/>
      <c r="AL37"/>
      <c r="AM37"/>
      <c r="AN37"/>
      <c r="AO37"/>
      <c r="AP37"/>
      <c r="AQ37" s="40"/>
      <c r="AR37" s="40"/>
      <c r="AS37" s="40"/>
      <c r="AT37" s="40"/>
      <c r="AU37" s="40"/>
      <c r="AV37" s="40"/>
      <c r="AW37" s="41"/>
      <c r="AX37" s="41"/>
      <c r="AY37" s="41"/>
      <c r="AZ37" s="41"/>
      <c r="BA37" s="41"/>
      <c r="BB37" s="41"/>
      <c r="BC37" s="41"/>
      <c r="BD37" s="41"/>
      <c r="BE37" s="41"/>
      <c r="BF37" s="41"/>
      <c r="BG37" s="41"/>
      <c r="BH37" s="41"/>
      <c r="BI37" s="41"/>
      <c r="BJ37" s="41"/>
      <c r="BK37" s="41"/>
      <c r="BL37" s="41"/>
      <c r="BM37" s="41"/>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c r="EU37" s="38"/>
      <c r="EV37" s="38"/>
      <c r="EW37" s="38"/>
      <c r="EX37" s="38"/>
      <c r="EY37" s="38"/>
      <c r="EZ37" s="38"/>
      <c r="FA37" s="38"/>
      <c r="FB37" s="38"/>
      <c r="FC37" s="38"/>
      <c r="FD37" s="38"/>
      <c r="FE37" s="38"/>
      <c r="FF37" s="38"/>
      <c r="FG37" s="38"/>
      <c r="FH37" s="38"/>
      <c r="FI37" s="38"/>
      <c r="FJ37" s="38"/>
      <c r="FK37" s="38"/>
      <c r="FL37" s="38"/>
      <c r="FM37" s="38"/>
      <c r="FN37" s="38"/>
      <c r="FO37" s="38"/>
      <c r="FP37" s="38"/>
      <c r="FQ37" s="38"/>
      <c r="FR37" s="38"/>
      <c r="FS37" s="38"/>
      <c r="FT37" s="38"/>
      <c r="FU37" s="38"/>
      <c r="FV37" s="38"/>
      <c r="FW37" s="38"/>
      <c r="FX37" s="38"/>
      <c r="FY37" s="38"/>
      <c r="FZ37" s="38"/>
      <c r="GA37" s="38"/>
      <c r="GB37" s="38"/>
      <c r="GC37" s="38"/>
      <c r="GD37" s="38"/>
      <c r="GE37" s="38"/>
      <c r="GF37" s="38"/>
      <c r="GG37" s="38"/>
      <c r="GH37" s="38"/>
      <c r="GI37" s="38"/>
      <c r="GJ37" s="38"/>
      <c r="GK37" s="38"/>
      <c r="GL37" s="38"/>
      <c r="GM37" s="38"/>
      <c r="GN37" s="38"/>
      <c r="GO37" s="38"/>
      <c r="GP37" s="38"/>
      <c r="GQ37" s="38"/>
      <c r="GR37" s="38"/>
      <c r="GS37" s="38"/>
      <c r="GT37" s="38"/>
      <c r="GU37" s="38"/>
      <c r="GV37" s="38"/>
      <c r="GW37" s="38"/>
      <c r="GX37" s="38"/>
      <c r="GY37" s="38"/>
      <c r="GZ37" s="38"/>
      <c r="HA37" s="38"/>
      <c r="HB37" s="38"/>
      <c r="HC37" s="38"/>
      <c r="HD37" s="38"/>
      <c r="HE37" s="38"/>
      <c r="HF37" s="38"/>
      <c r="HG37" s="38"/>
      <c r="HH37" s="38"/>
      <c r="HI37" s="38"/>
      <c r="HJ37" s="38"/>
      <c r="HK37" s="38"/>
      <c r="HL37" s="38"/>
      <c r="HM37" s="38"/>
      <c r="HN37" s="38"/>
      <c r="HO37" s="38"/>
      <c r="HP37" s="38"/>
      <c r="HQ37" s="38"/>
      <c r="HR37" s="38"/>
      <c r="HS37" s="38"/>
      <c r="HT37" s="38"/>
      <c r="HU37" s="38"/>
      <c r="HV37" s="38"/>
      <c r="HW37" s="38"/>
      <c r="HX37" s="38"/>
      <c r="HY37" s="38"/>
      <c r="HZ37" s="38"/>
      <c r="IA37" s="38"/>
      <c r="IB37" s="38"/>
      <c r="IC37" s="38"/>
      <c r="ID37" s="38"/>
      <c r="IE37" s="38"/>
      <c r="IF37" s="38"/>
      <c r="IG37" s="38"/>
      <c r="IH37" s="38"/>
      <c r="II37" s="38"/>
      <c r="IJ37" s="38"/>
      <c r="IK37" s="38"/>
      <c r="IL37" s="38"/>
      <c r="IM37" s="38"/>
      <c r="IN37" s="38"/>
      <c r="IO37" s="38"/>
      <c r="IP37" s="38"/>
      <c r="IQ37" s="38"/>
      <c r="IR37" s="38"/>
      <c r="IS37" s="38"/>
      <c r="IT37" s="38"/>
      <c r="IU37" s="38"/>
      <c r="IV37" s="38"/>
      <c r="IW37" s="38"/>
      <c r="IX37" s="38"/>
      <c r="IY37" s="38"/>
      <c r="IZ37" s="38"/>
      <c r="JA37" s="38"/>
      <c r="JB37" s="38"/>
      <c r="JC37" s="38"/>
      <c r="JD37" s="38"/>
      <c r="JE37" s="38"/>
      <c r="JF37" s="38"/>
      <c r="JG37" s="38"/>
      <c r="JH37" s="38"/>
      <c r="JI37" s="38"/>
      <c r="JJ37" s="38"/>
      <c r="JK37" s="38"/>
      <c r="JL37" s="38"/>
      <c r="JM37" s="38"/>
      <c r="JN37" s="38"/>
      <c r="JO37" s="38"/>
      <c r="JP37" s="38"/>
      <c r="JQ37" s="38"/>
      <c r="JR37" s="38"/>
      <c r="JS37" s="38"/>
      <c r="JT37" s="38"/>
      <c r="JU37" s="38"/>
      <c r="JV37" s="38"/>
      <c r="JW37" s="38"/>
      <c r="JX37" s="38"/>
      <c r="JY37" s="38"/>
      <c r="JZ37" s="38"/>
      <c r="KA37" s="38"/>
      <c r="KB37" s="38"/>
      <c r="KC37" s="38"/>
      <c r="KD37" s="38"/>
      <c r="KE37" s="38"/>
      <c r="KF37" s="38"/>
      <c r="KG37" s="38"/>
      <c r="KH37" s="38"/>
      <c r="KI37" s="38"/>
      <c r="KJ37" s="38"/>
      <c r="KK37" s="38"/>
      <c r="KL37" s="38"/>
      <c r="KM37" s="38"/>
      <c r="KN37" s="38"/>
      <c r="KO37" s="38"/>
      <c r="KP37" s="38"/>
      <c r="KQ37" s="38"/>
      <c r="KR37" s="38"/>
      <c r="KS37" s="38"/>
      <c r="KT37" s="38"/>
      <c r="KU37" s="38"/>
      <c r="KV37" s="38"/>
      <c r="KW37" s="38"/>
      <c r="KX37" s="38"/>
      <c r="KY37" s="38"/>
      <c r="KZ37" s="38"/>
      <c r="LA37" s="38"/>
      <c r="LB37" s="38"/>
      <c r="LC37" s="38"/>
      <c r="LD37" s="38"/>
      <c r="LE37" s="38"/>
      <c r="LF37" s="38"/>
      <c r="LG37" s="38"/>
      <c r="LH37" s="38"/>
      <c r="LI37" s="38"/>
      <c r="LJ37" s="38"/>
      <c r="LK37" s="38"/>
      <c r="LL37" s="38"/>
      <c r="LM37" s="38"/>
      <c r="LN37" s="38"/>
      <c r="LO37" s="38"/>
      <c r="LP37" s="38"/>
      <c r="LQ37" s="38"/>
      <c r="LR37" s="38"/>
      <c r="LS37" s="38"/>
      <c r="LT37" s="38"/>
      <c r="LU37" s="38"/>
      <c r="LV37" s="38"/>
      <c r="LW37" s="38"/>
      <c r="LX37" s="38"/>
      <c r="LY37" s="38"/>
      <c r="LZ37" s="38"/>
      <c r="MA37" s="38"/>
      <c r="MB37" s="38"/>
      <c r="MC37" s="38"/>
      <c r="MD37" s="38"/>
      <c r="ME37" s="38"/>
      <c r="MF37" s="38"/>
      <c r="MG37" s="38"/>
      <c r="MH37" s="38"/>
      <c r="MI37" s="38"/>
      <c r="MJ37" s="38"/>
      <c r="MK37" s="38"/>
      <c r="ML37" s="38"/>
      <c r="MM37" s="38"/>
      <c r="MN37" s="38"/>
      <c r="MO37" s="38"/>
      <c r="MP37" s="38"/>
      <c r="MQ37" s="38"/>
      <c r="MR37" s="38"/>
      <c r="MS37" s="38"/>
      <c r="MT37" s="38"/>
      <c r="MU37" s="38"/>
      <c r="MV37" s="38"/>
      <c r="MW37" s="38"/>
      <c r="MX37" s="38"/>
      <c r="MY37" s="38"/>
      <c r="MZ37" s="38"/>
      <c r="NA37" s="38"/>
      <c r="NB37" s="38"/>
      <c r="NC37" s="38"/>
      <c r="ND37" s="38"/>
      <c r="NE37" s="38"/>
      <c r="NF37" s="38"/>
      <c r="NG37" s="38"/>
      <c r="NH37" s="38"/>
      <c r="NI37" s="38"/>
      <c r="NJ37" s="38"/>
      <c r="NK37" s="38"/>
      <c r="NL37" s="38"/>
      <c r="NM37" s="38"/>
      <c r="NN37" s="38"/>
      <c r="NO37" s="38"/>
      <c r="NP37" s="38"/>
      <c r="NQ37" s="38"/>
      <c r="NR37" s="38"/>
      <c r="NS37" s="38"/>
      <c r="NT37" s="38"/>
      <c r="NU37" s="38"/>
      <c r="NV37" s="38"/>
      <c r="NW37" s="38"/>
      <c r="NX37" s="38"/>
      <c r="NY37" s="38"/>
      <c r="NZ37" s="38"/>
      <c r="OA37" s="38"/>
      <c r="OB37" s="38"/>
      <c r="OC37" s="38"/>
      <c r="OD37" s="38"/>
      <c r="OE37" s="38"/>
      <c r="OF37" s="38"/>
      <c r="OG37" s="38"/>
      <c r="OH37" s="38"/>
      <c r="OI37" s="38"/>
      <c r="OJ37" s="38"/>
      <c r="OK37" s="38"/>
      <c r="OL37" s="38"/>
      <c r="OM37" s="38"/>
      <c r="ON37" s="38"/>
      <c r="OO37" s="38"/>
      <c r="OP37" s="38"/>
      <c r="OQ37" s="38"/>
      <c r="OR37" s="38"/>
      <c r="OS37" s="38"/>
      <c r="OT37" s="38"/>
      <c r="OU37" s="38"/>
      <c r="OV37" s="38"/>
      <c r="OW37" s="38"/>
      <c r="OX37" s="38"/>
      <c r="OY37" s="38"/>
      <c r="OZ37" s="38"/>
      <c r="PA37" s="38"/>
      <c r="PB37" s="38"/>
      <c r="PC37" s="38"/>
      <c r="PD37" s="38"/>
      <c r="PE37" s="38"/>
      <c r="PF37" s="38"/>
      <c r="PG37" s="38"/>
      <c r="PH37" s="38"/>
      <c r="PI37" s="38"/>
      <c r="PJ37" s="38"/>
      <c r="PK37" s="38"/>
      <c r="PL37" s="38"/>
      <c r="PM37" s="38"/>
      <c r="PN37" s="38"/>
      <c r="PO37" s="38"/>
      <c r="PP37" s="38"/>
      <c r="PQ37" s="38"/>
      <c r="PR37" s="38"/>
      <c r="PS37" s="38"/>
      <c r="PT37" s="38"/>
      <c r="PU37" s="38"/>
      <c r="PV37" s="38"/>
      <c r="PW37" s="38"/>
      <c r="PX37" s="38"/>
      <c r="PY37" s="38"/>
      <c r="PZ37" s="38"/>
      <c r="QA37" s="38"/>
      <c r="QB37" s="38"/>
      <c r="QC37" s="38"/>
      <c r="QD37" s="38"/>
      <c r="QE37" s="38"/>
      <c r="QF37" s="38"/>
      <c r="QG37" s="38"/>
      <c r="QH37" s="38"/>
      <c r="QI37" s="38"/>
      <c r="QJ37" s="38"/>
      <c r="QK37" s="38"/>
      <c r="QL37" s="38"/>
      <c r="QM37" s="38"/>
      <c r="QN37" s="38"/>
      <c r="QO37" s="38"/>
      <c r="QP37" s="38"/>
      <c r="QQ37" s="38"/>
      <c r="QR37" s="38"/>
      <c r="QS37" s="38"/>
      <c r="QT37" s="38"/>
      <c r="QU37" s="38"/>
      <c r="QV37" s="38"/>
      <c r="QW37" s="38"/>
      <c r="QX37" s="38"/>
      <c r="QY37" s="38"/>
      <c r="QZ37" s="38"/>
      <c r="RA37" s="38"/>
      <c r="RB37" s="38"/>
      <c r="RC37" s="38"/>
      <c r="RD37" s="38"/>
      <c r="RE37" s="38"/>
      <c r="RF37" s="38"/>
      <c r="RG37" s="38"/>
      <c r="RH37" s="38"/>
      <c r="RI37" s="38"/>
      <c r="RJ37" s="38"/>
      <c r="RK37" s="38"/>
      <c r="RL37" s="38"/>
      <c r="RM37" s="38"/>
      <c r="RN37" s="38"/>
      <c r="RO37" s="38"/>
      <c r="RP37" s="38"/>
      <c r="RQ37" s="38"/>
      <c r="RR37" s="38"/>
      <c r="RS37" s="38"/>
      <c r="RT37" s="38"/>
      <c r="RU37" s="38"/>
      <c r="RV37" s="38"/>
      <c r="RW37" s="38"/>
      <c r="RX37" s="38"/>
      <c r="RY37" s="38"/>
      <c r="RZ37" s="38"/>
      <c r="SA37" s="38"/>
      <c r="SB37" s="38"/>
      <c r="SC37" s="38"/>
      <c r="SD37" s="38"/>
      <c r="SE37" s="38"/>
      <c r="SF37" s="38"/>
      <c r="SG37" s="38"/>
      <c r="SH37" s="38"/>
      <c r="SI37" s="38"/>
      <c r="SJ37" s="38"/>
      <c r="SK37" s="38"/>
      <c r="SL37" s="38"/>
      <c r="SM37" s="38"/>
      <c r="SN37" s="38"/>
      <c r="SO37" s="38"/>
      <c r="SP37" s="38"/>
      <c r="SQ37" s="38"/>
      <c r="SR37" s="38"/>
      <c r="SS37" s="38"/>
      <c r="ST37" s="38"/>
      <c r="SU37" s="38"/>
      <c r="SV37" s="38"/>
      <c r="SW37" s="38"/>
      <c r="SX37" s="38"/>
      <c r="SY37" s="38"/>
      <c r="SZ37" s="38"/>
      <c r="TA37" s="38"/>
      <c r="TB37" s="38"/>
      <c r="TC37" s="38"/>
      <c r="TD37" s="38"/>
      <c r="TE37" s="38"/>
      <c r="TF37" s="38"/>
      <c r="TG37" s="38"/>
      <c r="TH37" s="38"/>
      <c r="TI37" s="38"/>
      <c r="TJ37" s="38"/>
      <c r="TK37" s="38"/>
      <c r="TL37" s="38"/>
      <c r="TM37" s="38"/>
      <c r="TN37" s="38"/>
      <c r="TO37" s="38"/>
      <c r="TP37" s="38"/>
      <c r="TQ37" s="38"/>
      <c r="TR37" s="38"/>
      <c r="TS37" s="38"/>
      <c r="TT37" s="38"/>
      <c r="TU37" s="38"/>
      <c r="TV37" s="38"/>
      <c r="TW37" s="38"/>
      <c r="TX37" s="38"/>
      <c r="TY37" s="38"/>
      <c r="TZ37" s="38"/>
      <c r="UA37" s="38"/>
      <c r="UB37" s="38"/>
      <c r="UC37" s="38"/>
      <c r="UD37" s="38"/>
      <c r="UE37" s="38"/>
      <c r="UF37" s="38"/>
      <c r="UG37" s="38"/>
      <c r="UH37" s="38"/>
      <c r="UI37" s="38"/>
      <c r="UJ37" s="38"/>
      <c r="UK37" s="38"/>
      <c r="UL37" s="38"/>
      <c r="UM37" s="38"/>
      <c r="UN37" s="38"/>
      <c r="UO37" s="38"/>
      <c r="UP37" s="38"/>
      <c r="UQ37" s="38"/>
      <c r="UR37" s="38"/>
      <c r="US37" s="38"/>
      <c r="UT37" s="38"/>
      <c r="UU37" s="38"/>
      <c r="UV37" s="38"/>
      <c r="UW37" s="38"/>
      <c r="UX37" s="38"/>
      <c r="UY37" s="38"/>
      <c r="UZ37" s="38"/>
      <c r="VA37" s="38"/>
      <c r="VB37" s="38"/>
      <c r="VC37" s="38"/>
      <c r="VD37" s="38"/>
      <c r="VE37" s="38"/>
      <c r="VF37" s="38"/>
      <c r="VG37" s="38"/>
      <c r="VH37" s="38"/>
      <c r="VI37" s="38"/>
      <c r="VJ37" s="38"/>
      <c r="VK37" s="38"/>
      <c r="VL37" s="38"/>
      <c r="VM37" s="38"/>
      <c r="VN37" s="38"/>
      <c r="VO37" s="38"/>
      <c r="VP37" s="38"/>
      <c r="VQ37" s="38"/>
      <c r="VR37" s="38"/>
      <c r="VS37" s="38"/>
      <c r="VT37" s="38"/>
      <c r="VU37" s="38"/>
      <c r="VV37" s="38"/>
      <c r="VW37" s="38"/>
      <c r="VX37" s="38"/>
      <c r="VY37" s="38"/>
      <c r="VZ37" s="38"/>
      <c r="WA37" s="38"/>
      <c r="WB37" s="38"/>
      <c r="WC37" s="38"/>
      <c r="WD37" s="38"/>
      <c r="WE37" s="38"/>
      <c r="WF37" s="38"/>
      <c r="WG37" s="38"/>
      <c r="WH37" s="38"/>
      <c r="WI37" s="38"/>
      <c r="WJ37" s="38"/>
      <c r="WK37" s="38"/>
      <c r="WL37" s="38"/>
      <c r="WM37" s="38"/>
      <c r="WN37" s="38"/>
      <c r="WO37" s="38"/>
      <c r="WP37" s="38"/>
      <c r="WQ37" s="38"/>
      <c r="WR37" s="38"/>
      <c r="WS37" s="38"/>
      <c r="WT37" s="38"/>
      <c r="WU37" s="38"/>
      <c r="WV37" s="38"/>
      <c r="WW37" s="38"/>
      <c r="WX37" s="38"/>
      <c r="WY37" s="38"/>
      <c r="WZ37" s="38"/>
      <c r="XA37" s="38"/>
      <c r="XB37" s="38"/>
      <c r="XC37" s="38"/>
      <c r="XD37" s="38"/>
      <c r="XE37" s="38"/>
      <c r="XF37" s="38"/>
      <c r="XG37" s="38"/>
      <c r="XH37" s="38"/>
      <c r="XI37" s="38"/>
      <c r="XJ37" s="38"/>
      <c r="XK37" s="38"/>
      <c r="XL37" s="38"/>
      <c r="XM37" s="38"/>
      <c r="XN37" s="38"/>
      <c r="XO37" s="38"/>
      <c r="XP37" s="38"/>
      <c r="XQ37" s="38"/>
      <c r="XR37" s="38"/>
      <c r="XS37" s="38"/>
      <c r="XT37" s="38"/>
      <c r="XU37" s="38"/>
      <c r="XV37" s="38"/>
      <c r="XW37" s="38"/>
      <c r="XX37" s="38"/>
      <c r="XY37" s="38"/>
      <c r="XZ37" s="38"/>
      <c r="YA37" s="38"/>
      <c r="YB37" s="38"/>
      <c r="YC37" s="38"/>
      <c r="YD37" s="38"/>
      <c r="YE37" s="38"/>
      <c r="YF37" s="38"/>
      <c r="YG37" s="38"/>
      <c r="YH37" s="38"/>
      <c r="YI37" s="38"/>
      <c r="YJ37" s="38"/>
      <c r="YK37" s="38"/>
      <c r="YL37" s="38"/>
      <c r="YM37" s="38"/>
      <c r="YN37" s="38"/>
      <c r="YO37" s="38"/>
      <c r="YP37" s="38"/>
      <c r="YQ37" s="38"/>
      <c r="YR37" s="38"/>
      <c r="YS37" s="38"/>
      <c r="YT37" s="38"/>
      <c r="YU37" s="38"/>
      <c r="YV37" s="38"/>
      <c r="YW37" s="38"/>
      <c r="YX37" s="38"/>
      <c r="YY37" s="38"/>
      <c r="YZ37" s="38"/>
      <c r="ZA37" s="38"/>
      <c r="ZB37" s="38"/>
      <c r="ZC37" s="38"/>
      <c r="ZD37" s="38"/>
      <c r="ZE37" s="38"/>
      <c r="ZF37" s="38"/>
      <c r="ZG37" s="38"/>
      <c r="ZH37" s="38"/>
      <c r="ZI37" s="38"/>
      <c r="ZJ37" s="38"/>
      <c r="ZK37" s="38"/>
      <c r="ZL37" s="38"/>
      <c r="ZM37" s="38"/>
      <c r="ZN37" s="38"/>
      <c r="ZO37" s="38"/>
      <c r="ZP37" s="38"/>
      <c r="ZQ37" s="38"/>
      <c r="ZR37" s="38"/>
      <c r="ZS37" s="38"/>
      <c r="ZT37" s="38"/>
      <c r="ZU37" s="38"/>
      <c r="ZV37" s="38"/>
      <c r="ZW37" s="38"/>
      <c r="ZX37" s="38"/>
      <c r="ZY37" s="38"/>
      <c r="ZZ37" s="38"/>
      <c r="AAA37" s="38"/>
      <c r="AAB37" s="38"/>
      <c r="AAC37" s="38"/>
      <c r="AAD37" s="38"/>
      <c r="AAE37" s="38"/>
      <c r="AAF37" s="38"/>
      <c r="AAG37" s="38"/>
      <c r="AAH37" s="38"/>
      <c r="AAI37" s="38"/>
      <c r="AAJ37" s="38"/>
      <c r="AAK37" s="38"/>
      <c r="AAL37" s="38"/>
      <c r="AAM37" s="38"/>
      <c r="AAN37" s="38"/>
      <c r="AAO37" s="38"/>
      <c r="AAP37" s="38"/>
      <c r="AAQ37" s="38"/>
      <c r="AAR37" s="38"/>
      <c r="AAS37" s="38"/>
      <c r="AAT37" s="38"/>
      <c r="AAU37" s="38"/>
      <c r="AAV37" s="38"/>
      <c r="AAW37" s="38"/>
      <c r="AAX37" s="38"/>
      <c r="AAY37" s="38"/>
      <c r="AAZ37" s="38"/>
      <c r="ABA37" s="38"/>
      <c r="ABB37" s="38"/>
      <c r="ABC37" s="38"/>
      <c r="ABD37" s="38"/>
      <c r="ABE37" s="38"/>
      <c r="ABF37" s="38"/>
      <c r="ABG37" s="38"/>
      <c r="ABH37" s="38"/>
      <c r="ABI37" s="38"/>
      <c r="ABJ37" s="38"/>
      <c r="ABK37" s="38"/>
      <c r="ABL37" s="38"/>
      <c r="ABM37" s="38"/>
      <c r="ABN37" s="38"/>
      <c r="ABO37" s="38"/>
      <c r="ABP37" s="38"/>
      <c r="ABQ37" s="38"/>
      <c r="ABR37" s="38"/>
      <c r="ABS37" s="38"/>
      <c r="ABT37" s="38"/>
      <c r="ABU37" s="38"/>
      <c r="ABV37" s="38"/>
      <c r="ABW37" s="38"/>
      <c r="ABX37" s="38"/>
      <c r="ABY37" s="38"/>
      <c r="ABZ37" s="38"/>
      <c r="ACA37" s="38"/>
      <c r="ACB37" s="38"/>
      <c r="ACC37" s="38"/>
      <c r="ACD37" s="38"/>
      <c r="ACE37" s="38"/>
      <c r="ACF37" s="38"/>
      <c r="ACG37" s="38"/>
      <c r="ACH37" s="38"/>
      <c r="ACI37" s="38"/>
      <c r="ACJ37" s="38"/>
      <c r="ACK37" s="38"/>
      <c r="ACL37" s="38"/>
      <c r="ACM37" s="38"/>
      <c r="ACN37" s="38"/>
      <c r="ACO37" s="38"/>
      <c r="ACP37" s="38"/>
      <c r="ACQ37" s="38"/>
      <c r="ACR37" s="38"/>
      <c r="ACS37" s="38"/>
      <c r="ACT37" s="38"/>
      <c r="ACU37" s="38"/>
      <c r="ACV37" s="38"/>
      <c r="ACW37" s="38"/>
      <c r="ACX37" s="38"/>
      <c r="ACY37" s="38"/>
      <c r="ACZ37" s="38"/>
      <c r="ADA37" s="38"/>
      <c r="ADB37" s="38"/>
      <c r="ADC37" s="38"/>
      <c r="ADD37" s="38"/>
      <c r="ADE37" s="38"/>
      <c r="ADF37" s="38"/>
      <c r="ADG37" s="38"/>
      <c r="ADH37" s="38"/>
      <c r="ADI37" s="38"/>
      <c r="ADJ37" s="38"/>
      <c r="ADK37" s="38"/>
      <c r="ADL37" s="38"/>
      <c r="ADM37" s="38"/>
      <c r="ADN37" s="38"/>
      <c r="ADO37" s="38"/>
      <c r="ADP37" s="38"/>
      <c r="ADQ37" s="38"/>
      <c r="ADR37" s="38"/>
      <c r="ADS37" s="38"/>
      <c r="ADT37" s="38"/>
      <c r="ADU37" s="38"/>
      <c r="ADV37" s="38"/>
      <c r="ADW37" s="38"/>
      <c r="ADX37" s="38"/>
      <c r="ADY37" s="38"/>
      <c r="ADZ37" s="38"/>
      <c r="AEA37" s="38"/>
      <c r="AEB37" s="38"/>
      <c r="AEC37" s="38"/>
      <c r="AED37" s="38"/>
      <c r="AEE37" s="38"/>
      <c r="AEF37" s="38"/>
      <c r="AEG37" s="38"/>
      <c r="AEH37" s="38"/>
      <c r="AEI37" s="38"/>
      <c r="AEJ37" s="38"/>
      <c r="AEK37" s="38"/>
      <c r="AEL37" s="38"/>
      <c r="AEM37" s="38"/>
      <c r="AEN37" s="38"/>
      <c r="AEO37" s="38"/>
      <c r="AEP37" s="38"/>
      <c r="AEQ37" s="38"/>
      <c r="AER37" s="38"/>
      <c r="AES37" s="38"/>
      <c r="AET37" s="38"/>
      <c r="AEU37" s="38"/>
      <c r="AEV37" s="38"/>
      <c r="AEW37" s="38"/>
      <c r="AEX37" s="38"/>
      <c r="AEY37" s="38"/>
      <c r="AEZ37" s="38"/>
      <c r="AFA37" s="38"/>
      <c r="AFB37" s="38"/>
      <c r="AFC37" s="38"/>
      <c r="AFD37" s="38"/>
      <c r="AFE37" s="38"/>
      <c r="AFF37" s="38"/>
      <c r="AFG37" s="38"/>
      <c r="AFH37" s="38"/>
      <c r="AFI37" s="38"/>
      <c r="AFJ37" s="38"/>
      <c r="AFK37" s="38"/>
      <c r="AFL37" s="38"/>
      <c r="AFM37" s="38"/>
      <c r="AFN37" s="38"/>
      <c r="AFO37" s="38"/>
      <c r="AFP37" s="38"/>
      <c r="AFQ37" s="38"/>
      <c r="AFR37" s="38"/>
      <c r="AFS37" s="38"/>
      <c r="AFT37" s="38"/>
      <c r="AFU37" s="38"/>
      <c r="AFV37" s="38"/>
      <c r="AFW37" s="38"/>
      <c r="AFX37" s="38"/>
      <c r="AFY37" s="38"/>
      <c r="AFZ37" s="38"/>
      <c r="AGA37" s="38"/>
      <c r="AGB37" s="38"/>
      <c r="AGC37" s="38"/>
      <c r="AGD37" s="38"/>
      <c r="AGE37" s="38"/>
      <c r="AGF37" s="38"/>
      <c r="AGG37" s="38"/>
      <c r="AGH37" s="38"/>
      <c r="AGI37" s="38"/>
      <c r="AGJ37" s="38"/>
      <c r="AGK37" s="38"/>
      <c r="AGL37" s="38"/>
      <c r="AGM37" s="38"/>
      <c r="AGN37" s="38"/>
      <c r="AGO37" s="38"/>
      <c r="AGP37" s="38"/>
      <c r="AGQ37" s="38"/>
      <c r="AGR37" s="38"/>
      <c r="AGS37" s="38"/>
      <c r="AGT37" s="38"/>
      <c r="AGU37" s="38"/>
      <c r="AGV37" s="38"/>
      <c r="AGW37" s="38"/>
      <c r="AGX37" s="38"/>
      <c r="AGY37" s="38"/>
      <c r="AGZ37" s="38"/>
      <c r="AHA37" s="38"/>
      <c r="AHB37" s="38"/>
      <c r="AHC37" s="38"/>
      <c r="AHD37" s="38"/>
      <c r="AHE37" s="38"/>
      <c r="AHF37" s="38"/>
      <c r="AHG37" s="38"/>
      <c r="AHH37" s="38"/>
      <c r="AHI37" s="38"/>
      <c r="AHJ37" s="38"/>
      <c r="AHK37" s="38"/>
      <c r="AHL37" s="38"/>
      <c r="AHM37" s="38"/>
      <c r="AHN37" s="38"/>
      <c r="AHO37" s="38"/>
      <c r="AHP37" s="38"/>
      <c r="AHQ37" s="38"/>
      <c r="AHR37" s="38"/>
      <c r="AHS37" s="38"/>
      <c r="AHT37" s="38"/>
      <c r="AHU37" s="38"/>
      <c r="AHV37" s="38"/>
      <c r="AHW37" s="38"/>
      <c r="AHX37" s="38"/>
      <c r="AHY37" s="38"/>
      <c r="AHZ37" s="38"/>
      <c r="AIA37" s="38"/>
      <c r="AIB37" s="38"/>
      <c r="AIC37" s="38"/>
      <c r="AID37" s="38"/>
      <c r="AIE37" s="38"/>
      <c r="AIF37" s="38"/>
      <c r="AIG37" s="38"/>
      <c r="AIH37" s="38"/>
      <c r="AII37" s="38"/>
      <c r="AIJ37" s="38"/>
      <c r="AIK37" s="38"/>
      <c r="AIL37" s="38"/>
      <c r="AIM37" s="38"/>
      <c r="AIN37" s="38"/>
      <c r="AIO37" s="38"/>
      <c r="AIP37" s="38"/>
      <c r="AIQ37" s="38"/>
      <c r="AIR37" s="38"/>
      <c r="AIS37" s="38"/>
      <c r="AIT37" s="38"/>
      <c r="AIU37" s="38"/>
      <c r="AIV37" s="38"/>
      <c r="AIW37" s="38"/>
      <c r="AIX37" s="38"/>
      <c r="AIY37" s="38"/>
      <c r="AIZ37" s="38"/>
      <c r="AJA37" s="38"/>
      <c r="AJB37" s="38"/>
      <c r="AJC37" s="38"/>
      <c r="AJD37" s="38"/>
      <c r="AJE37" s="38"/>
      <c r="AJF37" s="38"/>
      <c r="AJG37" s="38"/>
      <c r="AJH37" s="38"/>
      <c r="AJI37" s="38"/>
      <c r="AJJ37" s="38"/>
      <c r="AJK37" s="38"/>
      <c r="AJL37" s="38"/>
      <c r="AJM37" s="38"/>
      <c r="AJN37" s="38"/>
      <c r="AJO37" s="38"/>
      <c r="AJP37" s="38"/>
      <c r="AJQ37" s="38"/>
      <c r="AJR37" s="38"/>
      <c r="AJS37" s="38"/>
      <c r="AJT37" s="38"/>
      <c r="AJU37" s="38"/>
      <c r="AJV37" s="38"/>
      <c r="AJW37" s="38"/>
      <c r="AJX37" s="38"/>
      <c r="AJY37" s="38"/>
      <c r="AJZ37" s="38"/>
      <c r="AKA37" s="38"/>
      <c r="AKB37" s="38"/>
      <c r="AKC37" s="38"/>
      <c r="AKD37" s="38"/>
      <c r="AKE37" s="38"/>
      <c r="AKF37" s="38"/>
      <c r="AKG37" s="38"/>
      <c r="AKH37" s="38"/>
      <c r="AKI37" s="38"/>
      <c r="AKJ37" s="38"/>
      <c r="AKK37" s="38"/>
      <c r="AKL37" s="38"/>
      <c r="AKM37" s="38"/>
      <c r="AKN37" s="38"/>
      <c r="AKO37" s="38"/>
      <c r="AKP37" s="38"/>
      <c r="AKQ37" s="38"/>
      <c r="AKR37" s="38"/>
      <c r="AKS37" s="38"/>
      <c r="AKT37" s="38"/>
      <c r="AKU37" s="38"/>
      <c r="AKV37" s="38"/>
      <c r="AKW37" s="38"/>
      <c r="AKX37" s="38"/>
      <c r="AKY37" s="38"/>
      <c r="AKZ37" s="38"/>
      <c r="ALA37" s="38"/>
      <c r="ALB37" s="38"/>
      <c r="ALC37" s="38"/>
      <c r="ALD37" s="38"/>
      <c r="ALE37" s="38"/>
      <c r="ALF37" s="38"/>
      <c r="ALG37" s="38"/>
      <c r="ALH37" s="38"/>
      <c r="ALI37" s="38"/>
      <c r="ALJ37" s="38"/>
      <c r="ALK37" s="38"/>
      <c r="ALL37" s="38"/>
      <c r="ALM37" s="38"/>
      <c r="ALN37" s="38"/>
      <c r="ALO37" s="38"/>
      <c r="ALP37" s="38"/>
      <c r="ALQ37" s="38"/>
      <c r="ALR37" s="38"/>
      <c r="ALS37" s="38"/>
      <c r="ALT37" s="38"/>
      <c r="ALU37" s="38"/>
      <c r="ALV37" s="38"/>
      <c r="ALW37" s="38"/>
      <c r="ALX37" s="38"/>
      <c r="ALY37" s="38"/>
      <c r="ALZ37" s="38"/>
      <c r="AMA37" s="38"/>
      <c r="AMB37" s="38"/>
      <c r="AMC37" s="38"/>
      <c r="AMD37" s="38"/>
      <c r="AME37" s="38"/>
      <c r="AMF37" s="38"/>
      <c r="AMG37" s="38"/>
      <c r="AMH37" s="38"/>
      <c r="AMI37" s="38"/>
      <c r="AMJ37" s="38"/>
      <c r="AMK37" s="38"/>
      <c r="AML37" s="38"/>
      <c r="AMM37" s="38"/>
      <c r="AMN37" s="38"/>
      <c r="AMO37" s="38"/>
      <c r="AMP37" s="38"/>
      <c r="AMQ37" s="38"/>
      <c r="AMR37" s="38"/>
      <c r="AMS37" s="38"/>
      <c r="AMT37" s="38"/>
      <c r="AMU37" s="38"/>
      <c r="AMV37" s="38"/>
      <c r="AMW37" s="38"/>
      <c r="AMX37" s="38"/>
      <c r="AMY37" s="38"/>
      <c r="AMZ37" s="38"/>
      <c r="ANA37" s="38"/>
      <c r="ANB37" s="38"/>
      <c r="ANC37" s="38"/>
      <c r="AND37" s="38"/>
      <c r="ANE37" s="38"/>
      <c r="ANF37" s="38"/>
      <c r="ANG37" s="38"/>
      <c r="ANH37" s="38"/>
      <c r="ANI37" s="38"/>
      <c r="ANJ37" s="38"/>
      <c r="ANK37" s="38"/>
      <c r="ANL37" s="38"/>
      <c r="ANM37" s="38"/>
      <c r="ANN37" s="38"/>
    </row>
    <row r="38" spans="1:1054" s="39" customFormat="1" ht="15" customHeight="1" outlineLevel="1">
      <c r="A38" s="274" t="s">
        <v>155</v>
      </c>
      <c r="B38" s="742"/>
      <c r="C38" s="742"/>
      <c r="D38" s="484"/>
      <c r="E38" s="313"/>
      <c r="F38" s="489"/>
      <c r="G38" s="328" t="str">
        <f t="shared" si="0"/>
        <v/>
      </c>
      <c r="H38" s="419"/>
      <c r="I38" s="264"/>
      <c r="J38" s="440" t="str">
        <f t="shared" si="2"/>
        <v/>
      </c>
      <c r="K38" s="134" t="str">
        <f t="shared" si="1"/>
        <v/>
      </c>
      <c r="L38" s="328" t="str">
        <f t="shared" ref="L38" si="32">IF(K38&lt;&gt;"",K38*$L$8,"")</f>
        <v/>
      </c>
      <c r="M38" s="102"/>
      <c r="N38" s="109"/>
      <c r="O38" s="106"/>
      <c r="P38" s="99">
        <f t="shared" si="3"/>
        <v>0</v>
      </c>
      <c r="Q38" s="102"/>
      <c r="R38" s="109"/>
      <c r="S38" s="106"/>
      <c r="T38" s="99">
        <f t="shared" si="4"/>
        <v>0</v>
      </c>
      <c r="U38" s="440">
        <f t="shared" si="5"/>
        <v>0</v>
      </c>
      <c r="V38" s="895"/>
      <c r="W38" s="109"/>
      <c r="X38"/>
      <c r="Y38"/>
      <c r="Z38"/>
      <c r="AA38"/>
      <c r="AB38"/>
      <c r="AC38"/>
      <c r="AD38"/>
      <c r="AE38"/>
      <c r="AF38"/>
      <c r="AG38"/>
      <c r="AH38"/>
      <c r="AI38"/>
      <c r="AJ38"/>
      <c r="AK38"/>
      <c r="AL38"/>
      <c r="AM38"/>
      <c r="AN38"/>
      <c r="AO38"/>
      <c r="AP38"/>
      <c r="AQ38" s="40"/>
      <c r="AR38" s="40"/>
      <c r="AS38" s="40"/>
      <c r="AT38" s="40"/>
      <c r="AU38" s="40"/>
      <c r="AV38" s="40"/>
      <c r="AW38" s="41"/>
      <c r="AX38" s="41"/>
      <c r="AY38" s="41"/>
      <c r="AZ38" s="41"/>
      <c r="BA38" s="41"/>
      <c r="BB38" s="41"/>
      <c r="BC38" s="41"/>
      <c r="BD38" s="41"/>
      <c r="BE38" s="41"/>
      <c r="BF38" s="41"/>
      <c r="BG38" s="41"/>
      <c r="BH38" s="41"/>
      <c r="BI38" s="41"/>
      <c r="BJ38" s="41"/>
      <c r="BK38" s="41"/>
      <c r="BL38" s="41"/>
      <c r="BM38" s="41"/>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c r="IX38" s="38"/>
      <c r="IY38" s="38"/>
      <c r="IZ38" s="38"/>
      <c r="JA38" s="38"/>
      <c r="JB38" s="38"/>
      <c r="JC38" s="38"/>
      <c r="JD38" s="38"/>
      <c r="JE38" s="38"/>
      <c r="JF38" s="38"/>
      <c r="JG38" s="38"/>
      <c r="JH38" s="38"/>
      <c r="JI38" s="38"/>
      <c r="JJ38" s="38"/>
      <c r="JK38" s="38"/>
      <c r="JL38" s="38"/>
      <c r="JM38" s="38"/>
      <c r="JN38" s="38"/>
      <c r="JO38" s="38"/>
      <c r="JP38" s="38"/>
      <c r="JQ38" s="38"/>
      <c r="JR38" s="38"/>
      <c r="JS38" s="38"/>
      <c r="JT38" s="38"/>
      <c r="JU38" s="38"/>
      <c r="JV38" s="38"/>
      <c r="JW38" s="38"/>
      <c r="JX38" s="38"/>
      <c r="JY38" s="38"/>
      <c r="JZ38" s="38"/>
      <c r="KA38" s="38"/>
      <c r="KB38" s="38"/>
      <c r="KC38" s="38"/>
      <c r="KD38" s="38"/>
      <c r="KE38" s="38"/>
      <c r="KF38" s="38"/>
      <c r="KG38" s="38"/>
      <c r="KH38" s="38"/>
      <c r="KI38" s="38"/>
      <c r="KJ38" s="38"/>
      <c r="KK38" s="38"/>
      <c r="KL38" s="38"/>
      <c r="KM38" s="38"/>
      <c r="KN38" s="38"/>
      <c r="KO38" s="38"/>
      <c r="KP38" s="38"/>
      <c r="KQ38" s="38"/>
      <c r="KR38" s="38"/>
      <c r="KS38" s="38"/>
      <c r="KT38" s="38"/>
      <c r="KU38" s="38"/>
      <c r="KV38" s="38"/>
      <c r="KW38" s="38"/>
      <c r="KX38" s="38"/>
      <c r="KY38" s="38"/>
      <c r="KZ38" s="38"/>
      <c r="LA38" s="38"/>
      <c r="LB38" s="38"/>
      <c r="LC38" s="38"/>
      <c r="LD38" s="38"/>
      <c r="LE38" s="38"/>
      <c r="LF38" s="38"/>
      <c r="LG38" s="38"/>
      <c r="LH38" s="38"/>
      <c r="LI38" s="38"/>
      <c r="LJ38" s="38"/>
      <c r="LK38" s="38"/>
      <c r="LL38" s="38"/>
      <c r="LM38" s="38"/>
      <c r="LN38" s="38"/>
      <c r="LO38" s="38"/>
      <c r="LP38" s="38"/>
      <c r="LQ38" s="38"/>
      <c r="LR38" s="38"/>
      <c r="LS38" s="38"/>
      <c r="LT38" s="38"/>
      <c r="LU38" s="38"/>
      <c r="LV38" s="38"/>
      <c r="LW38" s="38"/>
      <c r="LX38" s="38"/>
      <c r="LY38" s="38"/>
      <c r="LZ38" s="38"/>
      <c r="MA38" s="38"/>
      <c r="MB38" s="38"/>
      <c r="MC38" s="38"/>
      <c r="MD38" s="38"/>
      <c r="ME38" s="38"/>
      <c r="MF38" s="38"/>
      <c r="MG38" s="38"/>
      <c r="MH38" s="38"/>
      <c r="MI38" s="38"/>
      <c r="MJ38" s="38"/>
      <c r="MK38" s="38"/>
      <c r="ML38" s="38"/>
      <c r="MM38" s="38"/>
      <c r="MN38" s="38"/>
      <c r="MO38" s="38"/>
      <c r="MP38" s="38"/>
      <c r="MQ38" s="38"/>
      <c r="MR38" s="38"/>
      <c r="MS38" s="38"/>
      <c r="MT38" s="38"/>
      <c r="MU38" s="38"/>
      <c r="MV38" s="38"/>
      <c r="MW38" s="38"/>
      <c r="MX38" s="38"/>
      <c r="MY38" s="38"/>
      <c r="MZ38" s="38"/>
      <c r="NA38" s="38"/>
      <c r="NB38" s="38"/>
      <c r="NC38" s="38"/>
      <c r="ND38" s="38"/>
      <c r="NE38" s="38"/>
      <c r="NF38" s="38"/>
      <c r="NG38" s="38"/>
      <c r="NH38" s="38"/>
      <c r="NI38" s="38"/>
      <c r="NJ38" s="38"/>
      <c r="NK38" s="38"/>
      <c r="NL38" s="38"/>
      <c r="NM38" s="38"/>
      <c r="NN38" s="38"/>
      <c r="NO38" s="38"/>
      <c r="NP38" s="38"/>
      <c r="NQ38" s="38"/>
      <c r="NR38" s="38"/>
      <c r="NS38" s="38"/>
      <c r="NT38" s="38"/>
      <c r="NU38" s="38"/>
      <c r="NV38" s="38"/>
      <c r="NW38" s="38"/>
      <c r="NX38" s="38"/>
      <c r="NY38" s="38"/>
      <c r="NZ38" s="38"/>
      <c r="OA38" s="38"/>
      <c r="OB38" s="38"/>
      <c r="OC38" s="38"/>
      <c r="OD38" s="38"/>
      <c r="OE38" s="38"/>
      <c r="OF38" s="38"/>
      <c r="OG38" s="38"/>
      <c r="OH38" s="38"/>
      <c r="OI38" s="38"/>
      <c r="OJ38" s="38"/>
      <c r="OK38" s="38"/>
      <c r="OL38" s="38"/>
      <c r="OM38" s="38"/>
      <c r="ON38" s="38"/>
      <c r="OO38" s="38"/>
      <c r="OP38" s="38"/>
      <c r="OQ38" s="38"/>
      <c r="OR38" s="38"/>
      <c r="OS38" s="38"/>
      <c r="OT38" s="38"/>
      <c r="OU38" s="38"/>
      <c r="OV38" s="38"/>
      <c r="OW38" s="38"/>
      <c r="OX38" s="38"/>
      <c r="OY38" s="38"/>
      <c r="OZ38" s="38"/>
      <c r="PA38" s="38"/>
      <c r="PB38" s="38"/>
      <c r="PC38" s="38"/>
      <c r="PD38" s="38"/>
      <c r="PE38" s="38"/>
      <c r="PF38" s="38"/>
      <c r="PG38" s="38"/>
      <c r="PH38" s="38"/>
      <c r="PI38" s="38"/>
      <c r="PJ38" s="38"/>
      <c r="PK38" s="38"/>
      <c r="PL38" s="38"/>
      <c r="PM38" s="38"/>
      <c r="PN38" s="38"/>
      <c r="PO38" s="38"/>
      <c r="PP38" s="38"/>
      <c r="PQ38" s="38"/>
      <c r="PR38" s="38"/>
      <c r="PS38" s="38"/>
      <c r="PT38" s="38"/>
      <c r="PU38" s="38"/>
      <c r="PV38" s="38"/>
      <c r="PW38" s="38"/>
      <c r="PX38" s="38"/>
      <c r="PY38" s="38"/>
      <c r="PZ38" s="38"/>
      <c r="QA38" s="38"/>
      <c r="QB38" s="38"/>
      <c r="QC38" s="38"/>
      <c r="QD38" s="38"/>
      <c r="QE38" s="38"/>
      <c r="QF38" s="38"/>
      <c r="QG38" s="38"/>
      <c r="QH38" s="38"/>
      <c r="QI38" s="38"/>
      <c r="QJ38" s="38"/>
      <c r="QK38" s="38"/>
      <c r="QL38" s="38"/>
      <c r="QM38" s="38"/>
      <c r="QN38" s="38"/>
      <c r="QO38" s="38"/>
      <c r="QP38" s="38"/>
      <c r="QQ38" s="38"/>
      <c r="QR38" s="38"/>
      <c r="QS38" s="38"/>
      <c r="QT38" s="38"/>
      <c r="QU38" s="38"/>
      <c r="QV38" s="38"/>
      <c r="QW38" s="38"/>
      <c r="QX38" s="38"/>
      <c r="QY38" s="38"/>
      <c r="QZ38" s="38"/>
      <c r="RA38" s="38"/>
      <c r="RB38" s="38"/>
      <c r="RC38" s="38"/>
      <c r="RD38" s="38"/>
      <c r="RE38" s="38"/>
      <c r="RF38" s="38"/>
      <c r="RG38" s="38"/>
      <c r="RH38" s="38"/>
      <c r="RI38" s="38"/>
      <c r="RJ38" s="38"/>
      <c r="RK38" s="38"/>
      <c r="RL38" s="38"/>
      <c r="RM38" s="38"/>
      <c r="RN38" s="38"/>
      <c r="RO38" s="38"/>
      <c r="RP38" s="38"/>
      <c r="RQ38" s="38"/>
      <c r="RR38" s="38"/>
      <c r="RS38" s="38"/>
      <c r="RT38" s="38"/>
      <c r="RU38" s="38"/>
      <c r="RV38" s="38"/>
      <c r="RW38" s="38"/>
      <c r="RX38" s="38"/>
      <c r="RY38" s="38"/>
      <c r="RZ38" s="38"/>
      <c r="SA38" s="38"/>
      <c r="SB38" s="38"/>
      <c r="SC38" s="38"/>
      <c r="SD38" s="38"/>
      <c r="SE38" s="38"/>
      <c r="SF38" s="38"/>
      <c r="SG38" s="38"/>
      <c r="SH38" s="38"/>
      <c r="SI38" s="38"/>
      <c r="SJ38" s="38"/>
      <c r="SK38" s="38"/>
      <c r="SL38" s="38"/>
      <c r="SM38" s="38"/>
      <c r="SN38" s="38"/>
      <c r="SO38" s="38"/>
      <c r="SP38" s="38"/>
      <c r="SQ38" s="38"/>
      <c r="SR38" s="38"/>
      <c r="SS38" s="38"/>
      <c r="ST38" s="38"/>
      <c r="SU38" s="38"/>
      <c r="SV38" s="38"/>
      <c r="SW38" s="38"/>
      <c r="SX38" s="38"/>
      <c r="SY38" s="38"/>
      <c r="SZ38" s="38"/>
      <c r="TA38" s="38"/>
      <c r="TB38" s="38"/>
      <c r="TC38" s="38"/>
      <c r="TD38" s="38"/>
      <c r="TE38" s="38"/>
      <c r="TF38" s="38"/>
      <c r="TG38" s="38"/>
      <c r="TH38" s="38"/>
      <c r="TI38" s="38"/>
      <c r="TJ38" s="38"/>
      <c r="TK38" s="38"/>
      <c r="TL38" s="38"/>
      <c r="TM38" s="38"/>
      <c r="TN38" s="38"/>
      <c r="TO38" s="38"/>
      <c r="TP38" s="38"/>
      <c r="TQ38" s="38"/>
      <c r="TR38" s="38"/>
      <c r="TS38" s="38"/>
      <c r="TT38" s="38"/>
      <c r="TU38" s="38"/>
      <c r="TV38" s="38"/>
      <c r="TW38" s="38"/>
      <c r="TX38" s="38"/>
      <c r="TY38" s="38"/>
      <c r="TZ38" s="38"/>
      <c r="UA38" s="38"/>
      <c r="UB38" s="38"/>
      <c r="UC38" s="38"/>
      <c r="UD38" s="38"/>
      <c r="UE38" s="38"/>
      <c r="UF38" s="38"/>
      <c r="UG38" s="38"/>
      <c r="UH38" s="38"/>
      <c r="UI38" s="38"/>
      <c r="UJ38" s="38"/>
      <c r="UK38" s="38"/>
      <c r="UL38" s="38"/>
      <c r="UM38" s="38"/>
      <c r="UN38" s="38"/>
      <c r="UO38" s="38"/>
      <c r="UP38" s="38"/>
      <c r="UQ38" s="38"/>
      <c r="UR38" s="38"/>
      <c r="US38" s="38"/>
      <c r="UT38" s="38"/>
      <c r="UU38" s="38"/>
      <c r="UV38" s="38"/>
      <c r="UW38" s="38"/>
      <c r="UX38" s="38"/>
      <c r="UY38" s="38"/>
      <c r="UZ38" s="38"/>
      <c r="VA38" s="38"/>
      <c r="VB38" s="38"/>
      <c r="VC38" s="38"/>
      <c r="VD38" s="38"/>
      <c r="VE38" s="38"/>
      <c r="VF38" s="38"/>
      <c r="VG38" s="38"/>
      <c r="VH38" s="38"/>
      <c r="VI38" s="38"/>
      <c r="VJ38" s="38"/>
      <c r="VK38" s="38"/>
      <c r="VL38" s="38"/>
      <c r="VM38" s="38"/>
      <c r="VN38" s="38"/>
      <c r="VO38" s="38"/>
      <c r="VP38" s="38"/>
      <c r="VQ38" s="38"/>
      <c r="VR38" s="38"/>
      <c r="VS38" s="38"/>
      <c r="VT38" s="38"/>
      <c r="VU38" s="38"/>
      <c r="VV38" s="38"/>
      <c r="VW38" s="38"/>
      <c r="VX38" s="38"/>
      <c r="VY38" s="38"/>
      <c r="VZ38" s="38"/>
      <c r="WA38" s="38"/>
      <c r="WB38" s="38"/>
      <c r="WC38" s="38"/>
      <c r="WD38" s="38"/>
      <c r="WE38" s="38"/>
      <c r="WF38" s="38"/>
      <c r="WG38" s="38"/>
      <c r="WH38" s="38"/>
      <c r="WI38" s="38"/>
      <c r="WJ38" s="38"/>
      <c r="WK38" s="38"/>
      <c r="WL38" s="38"/>
      <c r="WM38" s="38"/>
      <c r="WN38" s="38"/>
      <c r="WO38" s="38"/>
      <c r="WP38" s="38"/>
      <c r="WQ38" s="38"/>
      <c r="WR38" s="38"/>
      <c r="WS38" s="38"/>
      <c r="WT38" s="38"/>
      <c r="WU38" s="38"/>
      <c r="WV38" s="38"/>
      <c r="WW38" s="38"/>
      <c r="WX38" s="38"/>
      <c r="WY38" s="38"/>
      <c r="WZ38" s="38"/>
      <c r="XA38" s="38"/>
      <c r="XB38" s="38"/>
      <c r="XC38" s="38"/>
      <c r="XD38" s="38"/>
      <c r="XE38" s="38"/>
      <c r="XF38" s="38"/>
      <c r="XG38" s="38"/>
      <c r="XH38" s="38"/>
      <c r="XI38" s="38"/>
      <c r="XJ38" s="38"/>
      <c r="XK38" s="38"/>
      <c r="XL38" s="38"/>
      <c r="XM38" s="38"/>
      <c r="XN38" s="38"/>
      <c r="XO38" s="38"/>
      <c r="XP38" s="38"/>
      <c r="XQ38" s="38"/>
      <c r="XR38" s="38"/>
      <c r="XS38" s="38"/>
      <c r="XT38" s="38"/>
      <c r="XU38" s="38"/>
      <c r="XV38" s="38"/>
      <c r="XW38" s="38"/>
      <c r="XX38" s="38"/>
      <c r="XY38" s="38"/>
      <c r="XZ38" s="38"/>
      <c r="YA38" s="38"/>
      <c r="YB38" s="38"/>
      <c r="YC38" s="38"/>
      <c r="YD38" s="38"/>
      <c r="YE38" s="38"/>
      <c r="YF38" s="38"/>
      <c r="YG38" s="38"/>
      <c r="YH38" s="38"/>
      <c r="YI38" s="38"/>
      <c r="YJ38" s="38"/>
      <c r="YK38" s="38"/>
      <c r="YL38" s="38"/>
      <c r="YM38" s="38"/>
      <c r="YN38" s="38"/>
      <c r="YO38" s="38"/>
      <c r="YP38" s="38"/>
      <c r="YQ38" s="38"/>
      <c r="YR38" s="38"/>
      <c r="YS38" s="38"/>
      <c r="YT38" s="38"/>
      <c r="YU38" s="38"/>
      <c r="YV38" s="38"/>
      <c r="YW38" s="38"/>
      <c r="YX38" s="38"/>
      <c r="YY38" s="38"/>
      <c r="YZ38" s="38"/>
      <c r="ZA38" s="38"/>
      <c r="ZB38" s="38"/>
      <c r="ZC38" s="38"/>
      <c r="ZD38" s="38"/>
      <c r="ZE38" s="38"/>
      <c r="ZF38" s="38"/>
      <c r="ZG38" s="38"/>
      <c r="ZH38" s="38"/>
      <c r="ZI38" s="38"/>
      <c r="ZJ38" s="38"/>
      <c r="ZK38" s="38"/>
      <c r="ZL38" s="38"/>
      <c r="ZM38" s="38"/>
      <c r="ZN38" s="38"/>
      <c r="ZO38" s="38"/>
      <c r="ZP38" s="38"/>
      <c r="ZQ38" s="38"/>
      <c r="ZR38" s="38"/>
      <c r="ZS38" s="38"/>
      <c r="ZT38" s="38"/>
      <c r="ZU38" s="38"/>
      <c r="ZV38" s="38"/>
      <c r="ZW38" s="38"/>
      <c r="ZX38" s="38"/>
      <c r="ZY38" s="38"/>
      <c r="ZZ38" s="38"/>
      <c r="AAA38" s="38"/>
      <c r="AAB38" s="38"/>
      <c r="AAC38" s="38"/>
      <c r="AAD38" s="38"/>
      <c r="AAE38" s="38"/>
      <c r="AAF38" s="38"/>
      <c r="AAG38" s="38"/>
      <c r="AAH38" s="38"/>
      <c r="AAI38" s="38"/>
      <c r="AAJ38" s="38"/>
      <c r="AAK38" s="38"/>
      <c r="AAL38" s="38"/>
      <c r="AAM38" s="38"/>
      <c r="AAN38" s="38"/>
      <c r="AAO38" s="38"/>
      <c r="AAP38" s="38"/>
      <c r="AAQ38" s="38"/>
      <c r="AAR38" s="38"/>
      <c r="AAS38" s="38"/>
      <c r="AAT38" s="38"/>
      <c r="AAU38" s="38"/>
      <c r="AAV38" s="38"/>
      <c r="AAW38" s="38"/>
      <c r="AAX38" s="38"/>
      <c r="AAY38" s="38"/>
      <c r="AAZ38" s="38"/>
      <c r="ABA38" s="38"/>
      <c r="ABB38" s="38"/>
      <c r="ABC38" s="38"/>
      <c r="ABD38" s="38"/>
      <c r="ABE38" s="38"/>
      <c r="ABF38" s="38"/>
      <c r="ABG38" s="38"/>
      <c r="ABH38" s="38"/>
      <c r="ABI38" s="38"/>
      <c r="ABJ38" s="38"/>
      <c r="ABK38" s="38"/>
      <c r="ABL38" s="38"/>
      <c r="ABM38" s="38"/>
      <c r="ABN38" s="38"/>
      <c r="ABO38" s="38"/>
      <c r="ABP38" s="38"/>
      <c r="ABQ38" s="38"/>
      <c r="ABR38" s="38"/>
      <c r="ABS38" s="38"/>
      <c r="ABT38" s="38"/>
      <c r="ABU38" s="38"/>
      <c r="ABV38" s="38"/>
      <c r="ABW38" s="38"/>
      <c r="ABX38" s="38"/>
      <c r="ABY38" s="38"/>
      <c r="ABZ38" s="38"/>
      <c r="ACA38" s="38"/>
      <c r="ACB38" s="38"/>
      <c r="ACC38" s="38"/>
      <c r="ACD38" s="38"/>
      <c r="ACE38" s="38"/>
      <c r="ACF38" s="38"/>
      <c r="ACG38" s="38"/>
      <c r="ACH38" s="38"/>
      <c r="ACI38" s="38"/>
      <c r="ACJ38" s="38"/>
      <c r="ACK38" s="38"/>
      <c r="ACL38" s="38"/>
      <c r="ACM38" s="38"/>
      <c r="ACN38" s="38"/>
      <c r="ACO38" s="38"/>
      <c r="ACP38" s="38"/>
      <c r="ACQ38" s="38"/>
      <c r="ACR38" s="38"/>
      <c r="ACS38" s="38"/>
      <c r="ACT38" s="38"/>
      <c r="ACU38" s="38"/>
      <c r="ACV38" s="38"/>
      <c r="ACW38" s="38"/>
      <c r="ACX38" s="38"/>
      <c r="ACY38" s="38"/>
      <c r="ACZ38" s="38"/>
      <c r="ADA38" s="38"/>
      <c r="ADB38" s="38"/>
      <c r="ADC38" s="38"/>
      <c r="ADD38" s="38"/>
      <c r="ADE38" s="38"/>
      <c r="ADF38" s="38"/>
      <c r="ADG38" s="38"/>
      <c r="ADH38" s="38"/>
      <c r="ADI38" s="38"/>
      <c r="ADJ38" s="38"/>
      <c r="ADK38" s="38"/>
      <c r="ADL38" s="38"/>
      <c r="ADM38" s="38"/>
      <c r="ADN38" s="38"/>
      <c r="ADO38" s="38"/>
      <c r="ADP38" s="38"/>
      <c r="ADQ38" s="38"/>
      <c r="ADR38" s="38"/>
      <c r="ADS38" s="38"/>
      <c r="ADT38" s="38"/>
      <c r="ADU38" s="38"/>
      <c r="ADV38" s="38"/>
      <c r="ADW38" s="38"/>
      <c r="ADX38" s="38"/>
      <c r="ADY38" s="38"/>
      <c r="ADZ38" s="38"/>
      <c r="AEA38" s="38"/>
      <c r="AEB38" s="38"/>
      <c r="AEC38" s="38"/>
      <c r="AED38" s="38"/>
      <c r="AEE38" s="38"/>
      <c r="AEF38" s="38"/>
      <c r="AEG38" s="38"/>
      <c r="AEH38" s="38"/>
      <c r="AEI38" s="38"/>
      <c r="AEJ38" s="38"/>
      <c r="AEK38" s="38"/>
      <c r="AEL38" s="38"/>
      <c r="AEM38" s="38"/>
      <c r="AEN38" s="38"/>
      <c r="AEO38" s="38"/>
      <c r="AEP38" s="38"/>
      <c r="AEQ38" s="38"/>
      <c r="AER38" s="38"/>
      <c r="AES38" s="38"/>
      <c r="AET38" s="38"/>
      <c r="AEU38" s="38"/>
      <c r="AEV38" s="38"/>
      <c r="AEW38" s="38"/>
      <c r="AEX38" s="38"/>
      <c r="AEY38" s="38"/>
      <c r="AEZ38" s="38"/>
      <c r="AFA38" s="38"/>
      <c r="AFB38" s="38"/>
      <c r="AFC38" s="38"/>
      <c r="AFD38" s="38"/>
      <c r="AFE38" s="38"/>
      <c r="AFF38" s="38"/>
      <c r="AFG38" s="38"/>
      <c r="AFH38" s="38"/>
      <c r="AFI38" s="38"/>
      <c r="AFJ38" s="38"/>
      <c r="AFK38" s="38"/>
      <c r="AFL38" s="38"/>
      <c r="AFM38" s="38"/>
      <c r="AFN38" s="38"/>
      <c r="AFO38" s="38"/>
      <c r="AFP38" s="38"/>
      <c r="AFQ38" s="38"/>
      <c r="AFR38" s="38"/>
      <c r="AFS38" s="38"/>
      <c r="AFT38" s="38"/>
      <c r="AFU38" s="38"/>
      <c r="AFV38" s="38"/>
      <c r="AFW38" s="38"/>
      <c r="AFX38" s="38"/>
      <c r="AFY38" s="38"/>
      <c r="AFZ38" s="38"/>
      <c r="AGA38" s="38"/>
      <c r="AGB38" s="38"/>
      <c r="AGC38" s="38"/>
      <c r="AGD38" s="38"/>
      <c r="AGE38" s="38"/>
      <c r="AGF38" s="38"/>
      <c r="AGG38" s="38"/>
      <c r="AGH38" s="38"/>
      <c r="AGI38" s="38"/>
      <c r="AGJ38" s="38"/>
      <c r="AGK38" s="38"/>
      <c r="AGL38" s="38"/>
      <c r="AGM38" s="38"/>
      <c r="AGN38" s="38"/>
      <c r="AGO38" s="38"/>
      <c r="AGP38" s="38"/>
      <c r="AGQ38" s="38"/>
      <c r="AGR38" s="38"/>
      <c r="AGS38" s="38"/>
      <c r="AGT38" s="38"/>
      <c r="AGU38" s="38"/>
      <c r="AGV38" s="38"/>
      <c r="AGW38" s="38"/>
      <c r="AGX38" s="38"/>
      <c r="AGY38" s="38"/>
      <c r="AGZ38" s="38"/>
      <c r="AHA38" s="38"/>
      <c r="AHB38" s="38"/>
      <c r="AHC38" s="38"/>
      <c r="AHD38" s="38"/>
      <c r="AHE38" s="38"/>
      <c r="AHF38" s="38"/>
      <c r="AHG38" s="38"/>
      <c r="AHH38" s="38"/>
      <c r="AHI38" s="38"/>
      <c r="AHJ38" s="38"/>
      <c r="AHK38" s="38"/>
      <c r="AHL38" s="38"/>
      <c r="AHM38" s="38"/>
      <c r="AHN38" s="38"/>
      <c r="AHO38" s="38"/>
      <c r="AHP38" s="38"/>
      <c r="AHQ38" s="38"/>
      <c r="AHR38" s="38"/>
      <c r="AHS38" s="38"/>
      <c r="AHT38" s="38"/>
      <c r="AHU38" s="38"/>
      <c r="AHV38" s="38"/>
      <c r="AHW38" s="38"/>
      <c r="AHX38" s="38"/>
      <c r="AHY38" s="38"/>
      <c r="AHZ38" s="38"/>
      <c r="AIA38" s="38"/>
      <c r="AIB38" s="38"/>
      <c r="AIC38" s="38"/>
      <c r="AID38" s="38"/>
      <c r="AIE38" s="38"/>
      <c r="AIF38" s="38"/>
      <c r="AIG38" s="38"/>
      <c r="AIH38" s="38"/>
      <c r="AII38" s="38"/>
      <c r="AIJ38" s="38"/>
      <c r="AIK38" s="38"/>
      <c r="AIL38" s="38"/>
      <c r="AIM38" s="38"/>
      <c r="AIN38" s="38"/>
      <c r="AIO38" s="38"/>
      <c r="AIP38" s="38"/>
      <c r="AIQ38" s="38"/>
      <c r="AIR38" s="38"/>
      <c r="AIS38" s="38"/>
      <c r="AIT38" s="38"/>
      <c r="AIU38" s="38"/>
      <c r="AIV38" s="38"/>
      <c r="AIW38" s="38"/>
      <c r="AIX38" s="38"/>
      <c r="AIY38" s="38"/>
      <c r="AIZ38" s="38"/>
      <c r="AJA38" s="38"/>
      <c r="AJB38" s="38"/>
      <c r="AJC38" s="38"/>
      <c r="AJD38" s="38"/>
      <c r="AJE38" s="38"/>
      <c r="AJF38" s="38"/>
      <c r="AJG38" s="38"/>
      <c r="AJH38" s="38"/>
      <c r="AJI38" s="38"/>
      <c r="AJJ38" s="38"/>
      <c r="AJK38" s="38"/>
      <c r="AJL38" s="38"/>
      <c r="AJM38" s="38"/>
      <c r="AJN38" s="38"/>
      <c r="AJO38" s="38"/>
      <c r="AJP38" s="38"/>
      <c r="AJQ38" s="38"/>
      <c r="AJR38" s="38"/>
      <c r="AJS38" s="38"/>
      <c r="AJT38" s="38"/>
      <c r="AJU38" s="38"/>
      <c r="AJV38" s="38"/>
      <c r="AJW38" s="38"/>
      <c r="AJX38" s="38"/>
      <c r="AJY38" s="38"/>
      <c r="AJZ38" s="38"/>
      <c r="AKA38" s="38"/>
      <c r="AKB38" s="38"/>
      <c r="AKC38" s="38"/>
      <c r="AKD38" s="38"/>
      <c r="AKE38" s="38"/>
      <c r="AKF38" s="38"/>
      <c r="AKG38" s="38"/>
      <c r="AKH38" s="38"/>
      <c r="AKI38" s="38"/>
      <c r="AKJ38" s="38"/>
      <c r="AKK38" s="38"/>
      <c r="AKL38" s="38"/>
      <c r="AKM38" s="38"/>
      <c r="AKN38" s="38"/>
      <c r="AKO38" s="38"/>
      <c r="AKP38" s="38"/>
      <c r="AKQ38" s="38"/>
      <c r="AKR38" s="38"/>
      <c r="AKS38" s="38"/>
      <c r="AKT38" s="38"/>
      <c r="AKU38" s="38"/>
      <c r="AKV38" s="38"/>
      <c r="AKW38" s="38"/>
      <c r="AKX38" s="38"/>
      <c r="AKY38" s="38"/>
      <c r="AKZ38" s="38"/>
      <c r="ALA38" s="38"/>
      <c r="ALB38" s="38"/>
      <c r="ALC38" s="38"/>
      <c r="ALD38" s="38"/>
      <c r="ALE38" s="38"/>
      <c r="ALF38" s="38"/>
      <c r="ALG38" s="38"/>
      <c r="ALH38" s="38"/>
      <c r="ALI38" s="38"/>
      <c r="ALJ38" s="38"/>
      <c r="ALK38" s="38"/>
      <c r="ALL38" s="38"/>
      <c r="ALM38" s="38"/>
      <c r="ALN38" s="38"/>
      <c r="ALO38" s="38"/>
      <c r="ALP38" s="38"/>
      <c r="ALQ38" s="38"/>
      <c r="ALR38" s="38"/>
      <c r="ALS38" s="38"/>
      <c r="ALT38" s="38"/>
      <c r="ALU38" s="38"/>
      <c r="ALV38" s="38"/>
      <c r="ALW38" s="38"/>
      <c r="ALX38" s="38"/>
      <c r="ALY38" s="38"/>
      <c r="ALZ38" s="38"/>
      <c r="AMA38" s="38"/>
      <c r="AMB38" s="38"/>
      <c r="AMC38" s="38"/>
      <c r="AMD38" s="38"/>
      <c r="AME38" s="38"/>
      <c r="AMF38" s="38"/>
      <c r="AMG38" s="38"/>
      <c r="AMH38" s="38"/>
      <c r="AMI38" s="38"/>
      <c r="AMJ38" s="38"/>
      <c r="AMK38" s="38"/>
      <c r="AML38" s="38"/>
      <c r="AMM38" s="38"/>
      <c r="AMN38" s="38"/>
      <c r="AMO38" s="38"/>
      <c r="AMP38" s="38"/>
      <c r="AMQ38" s="38"/>
      <c r="AMR38" s="38"/>
      <c r="AMS38" s="38"/>
      <c r="AMT38" s="38"/>
      <c r="AMU38" s="38"/>
      <c r="AMV38" s="38"/>
      <c r="AMW38" s="38"/>
      <c r="AMX38" s="38"/>
      <c r="AMY38" s="38"/>
      <c r="AMZ38" s="38"/>
      <c r="ANA38" s="38"/>
      <c r="ANB38" s="38"/>
      <c r="ANC38" s="38"/>
      <c r="AND38" s="38"/>
      <c r="ANE38" s="38"/>
      <c r="ANF38" s="38"/>
      <c r="ANG38" s="38"/>
      <c r="ANH38" s="38"/>
      <c r="ANI38" s="38"/>
      <c r="ANJ38" s="38"/>
      <c r="ANK38" s="38"/>
      <c r="ANL38" s="38"/>
      <c r="ANM38" s="38"/>
      <c r="ANN38" s="38"/>
    </row>
    <row r="39" spans="1:1054" s="90" customFormat="1" ht="15.75" customHeight="1" outlineLevel="1" thickBot="1">
      <c r="A39" s="275" t="s">
        <v>156</v>
      </c>
      <c r="B39" s="743"/>
      <c r="C39" s="743"/>
      <c r="D39" s="486"/>
      <c r="E39" s="319"/>
      <c r="F39" s="490"/>
      <c r="G39" s="329" t="str">
        <f t="shared" si="0"/>
        <v/>
      </c>
      <c r="H39" s="419"/>
      <c r="I39" s="262"/>
      <c r="J39" s="332" t="str">
        <f t="shared" si="2"/>
        <v/>
      </c>
      <c r="K39" s="325" t="str">
        <f t="shared" si="1"/>
        <v/>
      </c>
      <c r="L39" s="329" t="str">
        <f t="shared" ref="L39" si="33">IF(K39&lt;&gt;"",K39*$L$9,"")</f>
        <v/>
      </c>
      <c r="M39" s="102"/>
      <c r="N39" s="110"/>
      <c r="O39" s="107"/>
      <c r="P39" s="100">
        <f t="shared" si="3"/>
        <v>0</v>
      </c>
      <c r="Q39" s="102"/>
      <c r="R39" s="110"/>
      <c r="S39" s="107"/>
      <c r="T39" s="100">
        <f t="shared" si="4"/>
        <v>0</v>
      </c>
      <c r="U39" s="497">
        <f t="shared" si="5"/>
        <v>0</v>
      </c>
      <c r="V39" s="896"/>
      <c r="W39" s="110"/>
      <c r="X39"/>
      <c r="Y39"/>
      <c r="Z39"/>
      <c r="AA39"/>
      <c r="AB39"/>
      <c r="AC39"/>
      <c r="AD39"/>
      <c r="AE39"/>
      <c r="AF39"/>
      <c r="AG39"/>
      <c r="AH39"/>
      <c r="AI39"/>
      <c r="AJ39"/>
      <c r="AK39"/>
      <c r="AL39"/>
      <c r="AM39"/>
      <c r="AN39"/>
      <c r="AO39"/>
      <c r="AP39"/>
      <c r="AQ39" s="40"/>
      <c r="AR39" s="40"/>
      <c r="AS39" s="40"/>
      <c r="AT39" s="40"/>
      <c r="AU39" s="40"/>
      <c r="AV39" s="40"/>
      <c r="AW39" s="91"/>
      <c r="AX39" s="91"/>
      <c r="AY39" s="91"/>
      <c r="AZ39" s="91"/>
      <c r="BA39" s="91"/>
      <c r="BB39" s="91"/>
      <c r="BC39" s="91"/>
      <c r="BD39" s="91"/>
      <c r="BE39" s="91"/>
      <c r="BF39" s="91"/>
      <c r="BG39" s="91"/>
      <c r="BH39" s="91"/>
      <c r="BI39" s="91"/>
      <c r="BJ39" s="91"/>
      <c r="BK39" s="91"/>
      <c r="BL39" s="91"/>
      <c r="BM39" s="91"/>
    </row>
    <row r="40" spans="1:1054" s="39" customFormat="1" ht="15" customHeight="1" outlineLevel="1">
      <c r="A40" s="273" t="s">
        <v>154</v>
      </c>
      <c r="B40" s="741"/>
      <c r="C40" s="741"/>
      <c r="D40" s="483"/>
      <c r="E40" s="308"/>
      <c r="F40" s="488"/>
      <c r="G40" s="327" t="str">
        <f t="shared" si="0"/>
        <v/>
      </c>
      <c r="H40" s="418"/>
      <c r="I40" s="263"/>
      <c r="J40" s="440" t="str">
        <f t="shared" si="2"/>
        <v/>
      </c>
      <c r="K40" s="286" t="str">
        <f t="shared" si="1"/>
        <v/>
      </c>
      <c r="L40" s="327" t="str">
        <f t="shared" ref="L40" si="34">IF(K40&lt;&gt;"",K40*$L$4,"")</f>
        <v/>
      </c>
      <c r="M40" s="101"/>
      <c r="N40" s="108"/>
      <c r="O40" s="105"/>
      <c r="P40" s="287">
        <f t="shared" si="3"/>
        <v>0</v>
      </c>
      <c r="Q40" s="101"/>
      <c r="R40" s="108"/>
      <c r="S40" s="105"/>
      <c r="T40" s="287">
        <f t="shared" si="4"/>
        <v>0</v>
      </c>
      <c r="U40" s="494">
        <f t="shared" si="5"/>
        <v>0</v>
      </c>
      <c r="V40" s="894">
        <f t="shared" ref="V40" si="35">SUM(G40:G45,J40:J45,L40:L45,U40:U45)</f>
        <v>0</v>
      </c>
      <c r="W40" s="108"/>
      <c r="X40"/>
      <c r="Y40"/>
      <c r="Z40"/>
      <c r="AA40"/>
      <c r="AB40"/>
      <c r="AC40"/>
      <c r="AD40"/>
      <c r="AE40"/>
      <c r="AF40"/>
      <c r="AG40"/>
      <c r="AH40"/>
      <c r="AI40"/>
      <c r="AJ40"/>
      <c r="AK40"/>
      <c r="AL40"/>
      <c r="AM40"/>
      <c r="AN40"/>
      <c r="AO40"/>
      <c r="AP40"/>
      <c r="AQ40" s="40"/>
      <c r="AR40" s="40"/>
      <c r="AS40" s="40"/>
      <c r="AT40" s="40"/>
      <c r="AU40" s="40"/>
      <c r="AV40" s="40"/>
      <c r="AW40" s="41"/>
      <c r="AX40" s="41"/>
      <c r="AY40" s="41"/>
      <c r="AZ40" s="41"/>
      <c r="BA40" s="41"/>
      <c r="BB40" s="41"/>
      <c r="BC40" s="41"/>
      <c r="BD40" s="41"/>
      <c r="BE40" s="41"/>
      <c r="BF40" s="41"/>
      <c r="BG40" s="41"/>
      <c r="BH40" s="41"/>
      <c r="BI40" s="41"/>
      <c r="BJ40" s="41"/>
      <c r="BK40" s="41"/>
      <c r="BL40" s="41"/>
      <c r="BM40" s="41"/>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38"/>
      <c r="VB40" s="38"/>
      <c r="VC40" s="38"/>
      <c r="VD40" s="38"/>
      <c r="VE40" s="38"/>
      <c r="VF40" s="38"/>
      <c r="VG40" s="38"/>
      <c r="VH40" s="38"/>
      <c r="VI40" s="38"/>
      <c r="VJ40" s="38"/>
      <c r="VK40" s="38"/>
      <c r="VL40" s="38"/>
      <c r="VM40" s="38"/>
      <c r="VN40" s="38"/>
      <c r="VO40" s="38"/>
      <c r="VP40" s="38"/>
      <c r="VQ40" s="38"/>
      <c r="VR40" s="38"/>
      <c r="VS40" s="38"/>
      <c r="VT40" s="38"/>
      <c r="VU40" s="38"/>
      <c r="VV40" s="38"/>
      <c r="VW40" s="38"/>
      <c r="VX40" s="38"/>
      <c r="VY40" s="38"/>
      <c r="VZ40" s="38"/>
      <c r="WA40" s="38"/>
      <c r="WB40" s="38"/>
      <c r="WC40" s="38"/>
      <c r="WD40" s="38"/>
      <c r="WE40" s="38"/>
      <c r="WF40" s="38"/>
      <c r="WG40" s="38"/>
      <c r="WH40" s="38"/>
      <c r="WI40" s="38"/>
      <c r="WJ40" s="38"/>
      <c r="WK40" s="38"/>
      <c r="WL40" s="38"/>
      <c r="WM40" s="38"/>
      <c r="WN40" s="38"/>
      <c r="WO40" s="38"/>
      <c r="WP40" s="38"/>
      <c r="WQ40" s="38"/>
      <c r="WR40" s="38"/>
      <c r="WS40" s="38"/>
      <c r="WT40" s="38"/>
      <c r="WU40" s="38"/>
      <c r="WV40" s="38"/>
      <c r="WW40" s="38"/>
      <c r="WX40" s="38"/>
      <c r="WY40" s="38"/>
      <c r="WZ40" s="38"/>
      <c r="XA40" s="38"/>
      <c r="XB40" s="38"/>
      <c r="XC40" s="38"/>
      <c r="XD40" s="38"/>
      <c r="XE40" s="38"/>
      <c r="XF40" s="38"/>
      <c r="XG40" s="38"/>
      <c r="XH40" s="38"/>
      <c r="XI40" s="38"/>
      <c r="XJ40" s="38"/>
      <c r="XK40" s="38"/>
      <c r="XL40" s="38"/>
      <c r="XM40" s="38"/>
      <c r="XN40" s="38"/>
      <c r="XO40" s="38"/>
      <c r="XP40" s="38"/>
      <c r="XQ40" s="38"/>
      <c r="XR40" s="38"/>
      <c r="XS40" s="38"/>
      <c r="XT40" s="38"/>
      <c r="XU40" s="38"/>
      <c r="XV40" s="38"/>
      <c r="XW40" s="38"/>
      <c r="XX40" s="38"/>
      <c r="XY40" s="38"/>
      <c r="XZ40" s="38"/>
      <c r="YA40" s="38"/>
      <c r="YB40" s="38"/>
      <c r="YC40" s="38"/>
      <c r="YD40" s="38"/>
      <c r="YE40" s="38"/>
      <c r="YF40" s="38"/>
      <c r="YG40" s="38"/>
      <c r="YH40" s="38"/>
      <c r="YI40" s="38"/>
      <c r="YJ40" s="38"/>
      <c r="YK40" s="38"/>
      <c r="YL40" s="38"/>
      <c r="YM40" s="38"/>
      <c r="YN40" s="38"/>
      <c r="YO40" s="38"/>
      <c r="YP40" s="38"/>
      <c r="YQ40" s="38"/>
      <c r="YR40" s="38"/>
      <c r="YS40" s="38"/>
      <c r="YT40" s="38"/>
      <c r="YU40" s="38"/>
      <c r="YV40" s="38"/>
      <c r="YW40" s="38"/>
      <c r="YX40" s="38"/>
      <c r="YY40" s="38"/>
      <c r="YZ40" s="38"/>
      <c r="ZA40" s="38"/>
      <c r="ZB40" s="38"/>
      <c r="ZC40" s="38"/>
      <c r="ZD40" s="38"/>
      <c r="ZE40" s="38"/>
      <c r="ZF40" s="38"/>
      <c r="ZG40" s="38"/>
      <c r="ZH40" s="38"/>
      <c r="ZI40" s="38"/>
      <c r="ZJ40" s="38"/>
      <c r="ZK40" s="38"/>
      <c r="ZL40" s="38"/>
      <c r="ZM40" s="38"/>
      <c r="ZN40" s="38"/>
      <c r="ZO40" s="38"/>
      <c r="ZP40" s="38"/>
      <c r="ZQ40" s="38"/>
      <c r="ZR40" s="38"/>
      <c r="ZS40" s="38"/>
      <c r="ZT40" s="38"/>
      <c r="ZU40" s="38"/>
      <c r="ZV40" s="38"/>
      <c r="ZW40" s="38"/>
      <c r="ZX40" s="38"/>
      <c r="ZY40" s="38"/>
      <c r="ZZ40" s="38"/>
      <c r="AAA40" s="38"/>
      <c r="AAB40" s="38"/>
      <c r="AAC40" s="38"/>
      <c r="AAD40" s="38"/>
      <c r="AAE40" s="38"/>
      <c r="AAF40" s="38"/>
      <c r="AAG40" s="38"/>
      <c r="AAH40" s="38"/>
      <c r="AAI40" s="38"/>
      <c r="AAJ40" s="38"/>
      <c r="AAK40" s="38"/>
      <c r="AAL40" s="38"/>
      <c r="AAM40" s="38"/>
      <c r="AAN40" s="38"/>
      <c r="AAO40" s="38"/>
      <c r="AAP40" s="38"/>
      <c r="AAQ40" s="38"/>
      <c r="AAR40" s="38"/>
      <c r="AAS40" s="38"/>
      <c r="AAT40" s="38"/>
      <c r="AAU40" s="38"/>
      <c r="AAV40" s="38"/>
      <c r="AAW40" s="38"/>
      <c r="AAX40" s="38"/>
      <c r="AAY40" s="38"/>
      <c r="AAZ40" s="38"/>
      <c r="ABA40" s="38"/>
      <c r="ABB40" s="38"/>
      <c r="ABC40" s="38"/>
      <c r="ABD40" s="38"/>
      <c r="ABE40" s="38"/>
      <c r="ABF40" s="38"/>
      <c r="ABG40" s="38"/>
      <c r="ABH40" s="38"/>
      <c r="ABI40" s="38"/>
      <c r="ABJ40" s="38"/>
      <c r="ABK40" s="38"/>
      <c r="ABL40" s="38"/>
      <c r="ABM40" s="38"/>
      <c r="ABN40" s="38"/>
      <c r="ABO40" s="38"/>
      <c r="ABP40" s="38"/>
      <c r="ABQ40" s="38"/>
      <c r="ABR40" s="38"/>
      <c r="ABS40" s="38"/>
      <c r="ABT40" s="38"/>
      <c r="ABU40" s="38"/>
      <c r="ABV40" s="38"/>
      <c r="ABW40" s="38"/>
      <c r="ABX40" s="38"/>
      <c r="ABY40" s="38"/>
      <c r="ABZ40" s="38"/>
      <c r="ACA40" s="38"/>
      <c r="ACB40" s="38"/>
      <c r="ACC40" s="38"/>
      <c r="ACD40" s="38"/>
      <c r="ACE40" s="38"/>
      <c r="ACF40" s="38"/>
      <c r="ACG40" s="38"/>
      <c r="ACH40" s="38"/>
      <c r="ACI40" s="38"/>
      <c r="ACJ40" s="38"/>
      <c r="ACK40" s="38"/>
      <c r="ACL40" s="38"/>
      <c r="ACM40" s="38"/>
      <c r="ACN40" s="38"/>
      <c r="ACO40" s="38"/>
      <c r="ACP40" s="38"/>
      <c r="ACQ40" s="38"/>
      <c r="ACR40" s="38"/>
      <c r="ACS40" s="38"/>
      <c r="ACT40" s="38"/>
      <c r="ACU40" s="38"/>
      <c r="ACV40" s="38"/>
      <c r="ACW40" s="38"/>
      <c r="ACX40" s="38"/>
      <c r="ACY40" s="38"/>
      <c r="ACZ40" s="38"/>
      <c r="ADA40" s="38"/>
      <c r="ADB40" s="38"/>
      <c r="ADC40" s="38"/>
      <c r="ADD40" s="38"/>
      <c r="ADE40" s="38"/>
      <c r="ADF40" s="38"/>
      <c r="ADG40" s="38"/>
      <c r="ADH40" s="38"/>
      <c r="ADI40" s="38"/>
      <c r="ADJ40" s="38"/>
      <c r="ADK40" s="38"/>
      <c r="ADL40" s="38"/>
      <c r="ADM40" s="38"/>
      <c r="ADN40" s="38"/>
      <c r="ADO40" s="38"/>
      <c r="ADP40" s="38"/>
      <c r="ADQ40" s="38"/>
      <c r="ADR40" s="38"/>
      <c r="ADS40" s="38"/>
      <c r="ADT40" s="38"/>
      <c r="ADU40" s="38"/>
      <c r="ADV40" s="38"/>
      <c r="ADW40" s="38"/>
      <c r="ADX40" s="38"/>
      <c r="ADY40" s="38"/>
      <c r="ADZ40" s="38"/>
      <c r="AEA40" s="38"/>
      <c r="AEB40" s="38"/>
      <c r="AEC40" s="38"/>
      <c r="AED40" s="38"/>
      <c r="AEE40" s="38"/>
      <c r="AEF40" s="38"/>
      <c r="AEG40" s="38"/>
      <c r="AEH40" s="38"/>
      <c r="AEI40" s="38"/>
      <c r="AEJ40" s="38"/>
      <c r="AEK40" s="38"/>
      <c r="AEL40" s="38"/>
      <c r="AEM40" s="38"/>
      <c r="AEN40" s="38"/>
      <c r="AEO40" s="38"/>
      <c r="AEP40" s="38"/>
      <c r="AEQ40" s="38"/>
      <c r="AER40" s="38"/>
      <c r="AES40" s="38"/>
      <c r="AET40" s="38"/>
      <c r="AEU40" s="38"/>
      <c r="AEV40" s="38"/>
      <c r="AEW40" s="38"/>
      <c r="AEX40" s="38"/>
      <c r="AEY40" s="38"/>
      <c r="AEZ40" s="38"/>
      <c r="AFA40" s="38"/>
      <c r="AFB40" s="38"/>
      <c r="AFC40" s="38"/>
      <c r="AFD40" s="38"/>
      <c r="AFE40" s="38"/>
      <c r="AFF40" s="38"/>
      <c r="AFG40" s="38"/>
      <c r="AFH40" s="38"/>
      <c r="AFI40" s="38"/>
      <c r="AFJ40" s="38"/>
      <c r="AFK40" s="38"/>
      <c r="AFL40" s="38"/>
      <c r="AFM40" s="38"/>
      <c r="AFN40" s="38"/>
      <c r="AFO40" s="38"/>
      <c r="AFP40" s="38"/>
      <c r="AFQ40" s="38"/>
      <c r="AFR40" s="38"/>
      <c r="AFS40" s="38"/>
      <c r="AFT40" s="38"/>
      <c r="AFU40" s="38"/>
      <c r="AFV40" s="38"/>
      <c r="AFW40" s="38"/>
      <c r="AFX40" s="38"/>
      <c r="AFY40" s="38"/>
      <c r="AFZ40" s="38"/>
      <c r="AGA40" s="38"/>
      <c r="AGB40" s="38"/>
      <c r="AGC40" s="38"/>
      <c r="AGD40" s="38"/>
      <c r="AGE40" s="38"/>
      <c r="AGF40" s="38"/>
      <c r="AGG40" s="38"/>
      <c r="AGH40" s="38"/>
      <c r="AGI40" s="38"/>
      <c r="AGJ40" s="38"/>
      <c r="AGK40" s="38"/>
      <c r="AGL40" s="38"/>
      <c r="AGM40" s="38"/>
      <c r="AGN40" s="38"/>
      <c r="AGO40" s="38"/>
      <c r="AGP40" s="38"/>
      <c r="AGQ40" s="38"/>
      <c r="AGR40" s="38"/>
      <c r="AGS40" s="38"/>
      <c r="AGT40" s="38"/>
      <c r="AGU40" s="38"/>
      <c r="AGV40" s="38"/>
      <c r="AGW40" s="38"/>
      <c r="AGX40" s="38"/>
      <c r="AGY40" s="38"/>
      <c r="AGZ40" s="38"/>
      <c r="AHA40" s="38"/>
      <c r="AHB40" s="38"/>
      <c r="AHC40" s="38"/>
      <c r="AHD40" s="38"/>
      <c r="AHE40" s="38"/>
      <c r="AHF40" s="38"/>
      <c r="AHG40" s="38"/>
      <c r="AHH40" s="38"/>
      <c r="AHI40" s="38"/>
      <c r="AHJ40" s="38"/>
      <c r="AHK40" s="38"/>
      <c r="AHL40" s="38"/>
      <c r="AHM40" s="38"/>
      <c r="AHN40" s="38"/>
      <c r="AHO40" s="38"/>
      <c r="AHP40" s="38"/>
      <c r="AHQ40" s="38"/>
      <c r="AHR40" s="38"/>
      <c r="AHS40" s="38"/>
      <c r="AHT40" s="38"/>
      <c r="AHU40" s="38"/>
      <c r="AHV40" s="38"/>
      <c r="AHW40" s="38"/>
      <c r="AHX40" s="38"/>
      <c r="AHY40" s="38"/>
      <c r="AHZ40" s="38"/>
      <c r="AIA40" s="38"/>
      <c r="AIB40" s="38"/>
      <c r="AIC40" s="38"/>
      <c r="AID40" s="38"/>
      <c r="AIE40" s="38"/>
      <c r="AIF40" s="38"/>
      <c r="AIG40" s="38"/>
      <c r="AIH40" s="38"/>
      <c r="AII40" s="38"/>
      <c r="AIJ40" s="38"/>
      <c r="AIK40" s="38"/>
      <c r="AIL40" s="38"/>
      <c r="AIM40" s="38"/>
      <c r="AIN40" s="38"/>
      <c r="AIO40" s="38"/>
      <c r="AIP40" s="38"/>
      <c r="AIQ40" s="38"/>
      <c r="AIR40" s="38"/>
      <c r="AIS40" s="38"/>
      <c r="AIT40" s="38"/>
      <c r="AIU40" s="38"/>
      <c r="AIV40" s="38"/>
      <c r="AIW40" s="38"/>
      <c r="AIX40" s="38"/>
      <c r="AIY40" s="38"/>
      <c r="AIZ40" s="38"/>
      <c r="AJA40" s="38"/>
      <c r="AJB40" s="38"/>
      <c r="AJC40" s="38"/>
      <c r="AJD40" s="38"/>
      <c r="AJE40" s="38"/>
      <c r="AJF40" s="38"/>
      <c r="AJG40" s="38"/>
      <c r="AJH40" s="38"/>
      <c r="AJI40" s="38"/>
      <c r="AJJ40" s="38"/>
      <c r="AJK40" s="38"/>
      <c r="AJL40" s="38"/>
      <c r="AJM40" s="38"/>
      <c r="AJN40" s="38"/>
      <c r="AJO40" s="38"/>
      <c r="AJP40" s="38"/>
      <c r="AJQ40" s="38"/>
      <c r="AJR40" s="38"/>
      <c r="AJS40" s="38"/>
      <c r="AJT40" s="38"/>
      <c r="AJU40" s="38"/>
      <c r="AJV40" s="38"/>
      <c r="AJW40" s="38"/>
      <c r="AJX40" s="38"/>
      <c r="AJY40" s="38"/>
      <c r="AJZ40" s="38"/>
      <c r="AKA40" s="38"/>
      <c r="AKB40" s="38"/>
      <c r="AKC40" s="38"/>
      <c r="AKD40" s="38"/>
      <c r="AKE40" s="38"/>
      <c r="AKF40" s="38"/>
      <c r="AKG40" s="38"/>
      <c r="AKH40" s="38"/>
      <c r="AKI40" s="38"/>
      <c r="AKJ40" s="38"/>
      <c r="AKK40" s="38"/>
      <c r="AKL40" s="38"/>
      <c r="AKM40" s="38"/>
      <c r="AKN40" s="38"/>
      <c r="AKO40" s="38"/>
      <c r="AKP40" s="38"/>
      <c r="AKQ40" s="38"/>
      <c r="AKR40" s="38"/>
      <c r="AKS40" s="38"/>
      <c r="AKT40" s="38"/>
      <c r="AKU40" s="38"/>
      <c r="AKV40" s="38"/>
      <c r="AKW40" s="38"/>
      <c r="AKX40" s="38"/>
      <c r="AKY40" s="38"/>
      <c r="AKZ40" s="38"/>
      <c r="ALA40" s="38"/>
      <c r="ALB40" s="38"/>
      <c r="ALC40" s="38"/>
      <c r="ALD40" s="38"/>
      <c r="ALE40" s="38"/>
      <c r="ALF40" s="38"/>
      <c r="ALG40" s="38"/>
      <c r="ALH40" s="38"/>
      <c r="ALI40" s="38"/>
      <c r="ALJ40" s="38"/>
      <c r="ALK40" s="38"/>
      <c r="ALL40" s="38"/>
      <c r="ALM40" s="38"/>
      <c r="ALN40" s="38"/>
      <c r="ALO40" s="38"/>
      <c r="ALP40" s="38"/>
      <c r="ALQ40" s="38"/>
      <c r="ALR40" s="38"/>
      <c r="ALS40" s="38"/>
      <c r="ALT40" s="38"/>
      <c r="ALU40" s="38"/>
      <c r="ALV40" s="38"/>
      <c r="ALW40" s="38"/>
      <c r="ALX40" s="38"/>
      <c r="ALY40" s="38"/>
      <c r="ALZ40" s="38"/>
      <c r="AMA40" s="38"/>
      <c r="AMB40" s="38"/>
      <c r="AMC40" s="38"/>
      <c r="AMD40" s="38"/>
      <c r="AME40" s="38"/>
      <c r="AMF40" s="38"/>
      <c r="AMG40" s="38"/>
      <c r="AMH40" s="38"/>
      <c r="AMI40" s="38"/>
      <c r="AMJ40" s="38"/>
      <c r="AMK40" s="38"/>
      <c r="AML40" s="38"/>
      <c r="AMM40" s="38"/>
      <c r="AMN40" s="38"/>
      <c r="AMO40" s="38"/>
      <c r="AMP40" s="38"/>
      <c r="AMQ40" s="38"/>
      <c r="AMR40" s="38"/>
      <c r="AMS40" s="38"/>
      <c r="AMT40" s="38"/>
      <c r="AMU40" s="38"/>
      <c r="AMV40" s="38"/>
      <c r="AMW40" s="38"/>
      <c r="AMX40" s="38"/>
      <c r="AMY40" s="38"/>
      <c r="AMZ40" s="38"/>
      <c r="ANA40" s="38"/>
      <c r="ANB40" s="38"/>
      <c r="ANC40" s="38"/>
      <c r="AND40" s="38"/>
      <c r="ANE40" s="38"/>
      <c r="ANF40" s="38"/>
      <c r="ANG40" s="38"/>
      <c r="ANH40" s="38"/>
      <c r="ANI40" s="38"/>
      <c r="ANJ40" s="38"/>
      <c r="ANK40" s="38"/>
      <c r="ANL40" s="38"/>
      <c r="ANM40" s="38"/>
      <c r="ANN40" s="38"/>
    </row>
    <row r="41" spans="1:1054" s="39" customFormat="1" ht="15.75" customHeight="1" outlineLevel="1">
      <c r="A41" s="274" t="s">
        <v>155</v>
      </c>
      <c r="B41" s="742"/>
      <c r="C41" s="742"/>
      <c r="D41" s="484"/>
      <c r="E41" s="313"/>
      <c r="F41" s="489"/>
      <c r="G41" s="328" t="str">
        <f t="shared" si="0"/>
        <v/>
      </c>
      <c r="H41" s="419"/>
      <c r="I41" s="264"/>
      <c r="J41" s="440" t="str">
        <f t="shared" si="2"/>
        <v/>
      </c>
      <c r="K41" s="134" t="str">
        <f t="shared" si="1"/>
        <v/>
      </c>
      <c r="L41" s="328" t="str">
        <f t="shared" ref="L41" si="36">IF(K41&lt;&gt;"",K41*$L$5,"")</f>
        <v/>
      </c>
      <c r="M41" s="102"/>
      <c r="N41" s="109"/>
      <c r="O41" s="106"/>
      <c r="P41" s="99">
        <f t="shared" si="3"/>
        <v>0</v>
      </c>
      <c r="Q41" s="102"/>
      <c r="R41" s="109"/>
      <c r="S41" s="106"/>
      <c r="T41" s="99">
        <f t="shared" si="4"/>
        <v>0</v>
      </c>
      <c r="U41" s="440">
        <f t="shared" si="5"/>
        <v>0</v>
      </c>
      <c r="V41" s="895"/>
      <c r="W41" s="109"/>
      <c r="X41"/>
      <c r="Y41"/>
      <c r="Z41"/>
      <c r="AA41"/>
      <c r="AB41"/>
      <c r="AC41"/>
      <c r="AD41"/>
      <c r="AE41"/>
      <c r="AF41"/>
      <c r="AG41"/>
      <c r="AH41"/>
      <c r="AI41"/>
      <c r="AJ41"/>
      <c r="AK41"/>
      <c r="AL41"/>
      <c r="AM41"/>
      <c r="AN41"/>
      <c r="AO41"/>
      <c r="AP41"/>
      <c r="AQ41" s="40"/>
      <c r="AR41" s="40"/>
      <c r="AS41" s="40"/>
      <c r="AT41" s="40"/>
      <c r="AU41" s="40"/>
      <c r="AV41" s="40"/>
      <c r="AW41" s="41"/>
      <c r="AX41" s="41"/>
      <c r="AY41" s="41"/>
      <c r="AZ41" s="41"/>
      <c r="BA41" s="41"/>
      <c r="BB41" s="41"/>
      <c r="BC41" s="41"/>
      <c r="BD41" s="41"/>
      <c r="BE41" s="41"/>
      <c r="BF41" s="41"/>
      <c r="BG41" s="41"/>
      <c r="BH41" s="41"/>
      <c r="BI41" s="41"/>
      <c r="BJ41" s="41"/>
      <c r="BK41" s="41"/>
      <c r="BL41" s="41"/>
      <c r="BM41" s="41"/>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c r="IX41" s="38"/>
      <c r="IY41" s="38"/>
      <c r="IZ41" s="38"/>
      <c r="JA41" s="38"/>
      <c r="JB41" s="38"/>
      <c r="JC41" s="38"/>
      <c r="JD41" s="38"/>
      <c r="JE41" s="38"/>
      <c r="JF41" s="38"/>
      <c r="JG41" s="38"/>
      <c r="JH41" s="38"/>
      <c r="JI41" s="38"/>
      <c r="JJ41" s="38"/>
      <c r="JK41" s="38"/>
      <c r="JL41" s="38"/>
      <c r="JM41" s="38"/>
      <c r="JN41" s="38"/>
      <c r="JO41" s="38"/>
      <c r="JP41" s="38"/>
      <c r="JQ41" s="38"/>
      <c r="JR41" s="38"/>
      <c r="JS41" s="38"/>
      <c r="JT41" s="38"/>
      <c r="JU41" s="38"/>
      <c r="JV41" s="38"/>
      <c r="JW41" s="38"/>
      <c r="JX41" s="38"/>
      <c r="JY41" s="38"/>
      <c r="JZ41" s="38"/>
      <c r="KA41" s="38"/>
      <c r="KB41" s="38"/>
      <c r="KC41" s="38"/>
      <c r="KD41" s="38"/>
      <c r="KE41" s="38"/>
      <c r="KF41" s="38"/>
      <c r="KG41" s="38"/>
      <c r="KH41" s="38"/>
      <c r="KI41" s="38"/>
      <c r="KJ41" s="38"/>
      <c r="KK41" s="38"/>
      <c r="KL41" s="38"/>
      <c r="KM41" s="38"/>
      <c r="KN41" s="38"/>
      <c r="KO41" s="38"/>
      <c r="KP41" s="38"/>
      <c r="KQ41" s="38"/>
      <c r="KR41" s="38"/>
      <c r="KS41" s="38"/>
      <c r="KT41" s="38"/>
      <c r="KU41" s="38"/>
      <c r="KV41" s="38"/>
      <c r="KW41" s="38"/>
      <c r="KX41" s="38"/>
      <c r="KY41" s="38"/>
      <c r="KZ41" s="38"/>
      <c r="LA41" s="38"/>
      <c r="LB41" s="38"/>
      <c r="LC41" s="38"/>
      <c r="LD41" s="38"/>
      <c r="LE41" s="38"/>
      <c r="LF41" s="38"/>
      <c r="LG41" s="38"/>
      <c r="LH41" s="38"/>
      <c r="LI41" s="38"/>
      <c r="LJ41" s="38"/>
      <c r="LK41" s="38"/>
      <c r="LL41" s="38"/>
      <c r="LM41" s="38"/>
      <c r="LN41" s="38"/>
      <c r="LO41" s="38"/>
      <c r="LP41" s="38"/>
      <c r="LQ41" s="38"/>
      <c r="LR41" s="38"/>
      <c r="LS41" s="38"/>
      <c r="LT41" s="38"/>
      <c r="LU41" s="38"/>
      <c r="LV41" s="38"/>
      <c r="LW41" s="38"/>
      <c r="LX41" s="38"/>
      <c r="LY41" s="38"/>
      <c r="LZ41" s="38"/>
      <c r="MA41" s="38"/>
      <c r="MB41" s="38"/>
      <c r="MC41" s="38"/>
      <c r="MD41" s="38"/>
      <c r="ME41" s="38"/>
      <c r="MF41" s="38"/>
      <c r="MG41" s="38"/>
      <c r="MH41" s="38"/>
      <c r="MI41" s="38"/>
      <c r="MJ41" s="38"/>
      <c r="MK41" s="38"/>
      <c r="ML41" s="38"/>
      <c r="MM41" s="38"/>
      <c r="MN41" s="38"/>
      <c r="MO41" s="38"/>
      <c r="MP41" s="38"/>
      <c r="MQ41" s="38"/>
      <c r="MR41" s="38"/>
      <c r="MS41" s="38"/>
      <c r="MT41" s="38"/>
      <c r="MU41" s="38"/>
      <c r="MV41" s="38"/>
      <c r="MW41" s="38"/>
      <c r="MX41" s="38"/>
      <c r="MY41" s="38"/>
      <c r="MZ41" s="38"/>
      <c r="NA41" s="38"/>
      <c r="NB41" s="38"/>
      <c r="NC41" s="38"/>
      <c r="ND41" s="38"/>
      <c r="NE41" s="38"/>
      <c r="NF41" s="38"/>
      <c r="NG41" s="38"/>
      <c r="NH41" s="38"/>
      <c r="NI41" s="38"/>
      <c r="NJ41" s="38"/>
      <c r="NK41" s="38"/>
      <c r="NL41" s="38"/>
      <c r="NM41" s="38"/>
      <c r="NN41" s="38"/>
      <c r="NO41" s="38"/>
      <c r="NP41" s="38"/>
      <c r="NQ41" s="38"/>
      <c r="NR41" s="38"/>
      <c r="NS41" s="38"/>
      <c r="NT41" s="38"/>
      <c r="NU41" s="38"/>
      <c r="NV41" s="38"/>
      <c r="NW41" s="38"/>
      <c r="NX41" s="38"/>
      <c r="NY41" s="38"/>
      <c r="NZ41" s="38"/>
      <c r="OA41" s="38"/>
      <c r="OB41" s="38"/>
      <c r="OC41" s="38"/>
      <c r="OD41" s="38"/>
      <c r="OE41" s="38"/>
      <c r="OF41" s="38"/>
      <c r="OG41" s="38"/>
      <c r="OH41" s="38"/>
      <c r="OI41" s="38"/>
      <c r="OJ41" s="38"/>
      <c r="OK41" s="38"/>
      <c r="OL41" s="38"/>
      <c r="OM41" s="38"/>
      <c r="ON41" s="38"/>
      <c r="OO41" s="38"/>
      <c r="OP41" s="38"/>
      <c r="OQ41" s="38"/>
      <c r="OR41" s="38"/>
      <c r="OS41" s="38"/>
      <c r="OT41" s="38"/>
      <c r="OU41" s="38"/>
      <c r="OV41" s="38"/>
      <c r="OW41" s="38"/>
      <c r="OX41" s="38"/>
      <c r="OY41" s="38"/>
      <c r="OZ41" s="38"/>
      <c r="PA41" s="38"/>
      <c r="PB41" s="38"/>
      <c r="PC41" s="38"/>
      <c r="PD41" s="38"/>
      <c r="PE41" s="38"/>
      <c r="PF41" s="38"/>
      <c r="PG41" s="38"/>
      <c r="PH41" s="38"/>
      <c r="PI41" s="38"/>
      <c r="PJ41" s="38"/>
      <c r="PK41" s="38"/>
      <c r="PL41" s="38"/>
      <c r="PM41" s="38"/>
      <c r="PN41" s="38"/>
      <c r="PO41" s="38"/>
      <c r="PP41" s="38"/>
      <c r="PQ41" s="38"/>
      <c r="PR41" s="38"/>
      <c r="PS41" s="38"/>
      <c r="PT41" s="38"/>
      <c r="PU41" s="38"/>
      <c r="PV41" s="38"/>
      <c r="PW41" s="38"/>
      <c r="PX41" s="38"/>
      <c r="PY41" s="38"/>
      <c r="PZ41" s="38"/>
      <c r="QA41" s="38"/>
      <c r="QB41" s="38"/>
      <c r="QC41" s="38"/>
      <c r="QD41" s="38"/>
      <c r="QE41" s="38"/>
      <c r="QF41" s="38"/>
      <c r="QG41" s="38"/>
      <c r="QH41" s="38"/>
      <c r="QI41" s="38"/>
      <c r="QJ41" s="38"/>
      <c r="QK41" s="38"/>
      <c r="QL41" s="38"/>
      <c r="QM41" s="38"/>
      <c r="QN41" s="38"/>
      <c r="QO41" s="38"/>
      <c r="QP41" s="38"/>
      <c r="QQ41" s="38"/>
      <c r="QR41" s="38"/>
      <c r="QS41" s="38"/>
      <c r="QT41" s="38"/>
      <c r="QU41" s="38"/>
      <c r="QV41" s="38"/>
      <c r="QW41" s="38"/>
      <c r="QX41" s="38"/>
      <c r="QY41" s="38"/>
      <c r="QZ41" s="38"/>
      <c r="RA41" s="38"/>
      <c r="RB41" s="38"/>
      <c r="RC41" s="38"/>
      <c r="RD41" s="38"/>
      <c r="RE41" s="38"/>
      <c r="RF41" s="38"/>
      <c r="RG41" s="38"/>
      <c r="RH41" s="38"/>
      <c r="RI41" s="38"/>
      <c r="RJ41" s="38"/>
      <c r="RK41" s="38"/>
      <c r="RL41" s="38"/>
      <c r="RM41" s="38"/>
      <c r="RN41" s="38"/>
      <c r="RO41" s="38"/>
      <c r="RP41" s="38"/>
      <c r="RQ41" s="38"/>
      <c r="RR41" s="38"/>
      <c r="RS41" s="38"/>
      <c r="RT41" s="38"/>
      <c r="RU41" s="38"/>
      <c r="RV41" s="38"/>
      <c r="RW41" s="38"/>
      <c r="RX41" s="38"/>
      <c r="RY41" s="38"/>
      <c r="RZ41" s="38"/>
      <c r="SA41" s="38"/>
      <c r="SB41" s="38"/>
      <c r="SC41" s="38"/>
      <c r="SD41" s="38"/>
      <c r="SE41" s="38"/>
      <c r="SF41" s="38"/>
      <c r="SG41" s="38"/>
      <c r="SH41" s="38"/>
      <c r="SI41" s="38"/>
      <c r="SJ41" s="38"/>
      <c r="SK41" s="38"/>
      <c r="SL41" s="38"/>
      <c r="SM41" s="38"/>
      <c r="SN41" s="38"/>
      <c r="SO41" s="38"/>
      <c r="SP41" s="38"/>
      <c r="SQ41" s="38"/>
      <c r="SR41" s="38"/>
      <c r="SS41" s="38"/>
      <c r="ST41" s="38"/>
      <c r="SU41" s="38"/>
      <c r="SV41" s="38"/>
      <c r="SW41" s="38"/>
      <c r="SX41" s="38"/>
      <c r="SY41" s="38"/>
      <c r="SZ41" s="38"/>
      <c r="TA41" s="38"/>
      <c r="TB41" s="38"/>
      <c r="TC41" s="38"/>
      <c r="TD41" s="38"/>
      <c r="TE41" s="38"/>
      <c r="TF41" s="38"/>
      <c r="TG41" s="38"/>
      <c r="TH41" s="38"/>
      <c r="TI41" s="38"/>
      <c r="TJ41" s="38"/>
      <c r="TK41" s="38"/>
      <c r="TL41" s="38"/>
      <c r="TM41" s="38"/>
      <c r="TN41" s="38"/>
      <c r="TO41" s="38"/>
      <c r="TP41" s="38"/>
      <c r="TQ41" s="38"/>
      <c r="TR41" s="38"/>
      <c r="TS41" s="38"/>
      <c r="TT41" s="38"/>
      <c r="TU41" s="38"/>
      <c r="TV41" s="38"/>
      <c r="TW41" s="38"/>
      <c r="TX41" s="38"/>
      <c r="TY41" s="38"/>
      <c r="TZ41" s="38"/>
      <c r="UA41" s="38"/>
      <c r="UB41" s="38"/>
      <c r="UC41" s="38"/>
      <c r="UD41" s="38"/>
      <c r="UE41" s="38"/>
      <c r="UF41" s="38"/>
      <c r="UG41" s="38"/>
      <c r="UH41" s="38"/>
      <c r="UI41" s="38"/>
      <c r="UJ41" s="38"/>
      <c r="UK41" s="38"/>
      <c r="UL41" s="38"/>
      <c r="UM41" s="38"/>
      <c r="UN41" s="38"/>
      <c r="UO41" s="38"/>
      <c r="UP41" s="38"/>
      <c r="UQ41" s="38"/>
      <c r="UR41" s="38"/>
      <c r="US41" s="38"/>
      <c r="UT41" s="38"/>
      <c r="UU41" s="38"/>
      <c r="UV41" s="38"/>
      <c r="UW41" s="38"/>
      <c r="UX41" s="38"/>
      <c r="UY41" s="38"/>
      <c r="UZ41" s="38"/>
      <c r="VA41" s="38"/>
      <c r="VB41" s="38"/>
      <c r="VC41" s="38"/>
      <c r="VD41" s="38"/>
      <c r="VE41" s="38"/>
      <c r="VF41" s="38"/>
      <c r="VG41" s="38"/>
      <c r="VH41" s="38"/>
      <c r="VI41" s="38"/>
      <c r="VJ41" s="38"/>
      <c r="VK41" s="38"/>
      <c r="VL41" s="38"/>
      <c r="VM41" s="38"/>
      <c r="VN41" s="38"/>
      <c r="VO41" s="38"/>
      <c r="VP41" s="38"/>
      <c r="VQ41" s="38"/>
      <c r="VR41" s="38"/>
      <c r="VS41" s="38"/>
      <c r="VT41" s="38"/>
      <c r="VU41" s="38"/>
      <c r="VV41" s="38"/>
      <c r="VW41" s="38"/>
      <c r="VX41" s="38"/>
      <c r="VY41" s="38"/>
      <c r="VZ41" s="38"/>
      <c r="WA41" s="38"/>
      <c r="WB41" s="38"/>
      <c r="WC41" s="38"/>
      <c r="WD41" s="38"/>
      <c r="WE41" s="38"/>
      <c r="WF41" s="38"/>
      <c r="WG41" s="38"/>
      <c r="WH41" s="38"/>
      <c r="WI41" s="38"/>
      <c r="WJ41" s="38"/>
      <c r="WK41" s="38"/>
      <c r="WL41" s="38"/>
      <c r="WM41" s="38"/>
      <c r="WN41" s="38"/>
      <c r="WO41" s="38"/>
      <c r="WP41" s="38"/>
      <c r="WQ41" s="38"/>
      <c r="WR41" s="38"/>
      <c r="WS41" s="38"/>
      <c r="WT41" s="38"/>
      <c r="WU41" s="38"/>
      <c r="WV41" s="38"/>
      <c r="WW41" s="38"/>
      <c r="WX41" s="38"/>
      <c r="WY41" s="38"/>
      <c r="WZ41" s="38"/>
      <c r="XA41" s="38"/>
      <c r="XB41" s="38"/>
      <c r="XC41" s="38"/>
      <c r="XD41" s="38"/>
      <c r="XE41" s="38"/>
      <c r="XF41" s="38"/>
      <c r="XG41" s="38"/>
      <c r="XH41" s="38"/>
      <c r="XI41" s="38"/>
      <c r="XJ41" s="38"/>
      <c r="XK41" s="38"/>
      <c r="XL41" s="38"/>
      <c r="XM41" s="38"/>
      <c r="XN41" s="38"/>
      <c r="XO41" s="38"/>
      <c r="XP41" s="38"/>
      <c r="XQ41" s="38"/>
      <c r="XR41" s="38"/>
      <c r="XS41" s="38"/>
      <c r="XT41" s="38"/>
      <c r="XU41" s="38"/>
      <c r="XV41" s="38"/>
      <c r="XW41" s="38"/>
      <c r="XX41" s="38"/>
      <c r="XY41" s="38"/>
      <c r="XZ41" s="38"/>
      <c r="YA41" s="38"/>
      <c r="YB41" s="38"/>
      <c r="YC41" s="38"/>
      <c r="YD41" s="38"/>
      <c r="YE41" s="38"/>
      <c r="YF41" s="38"/>
      <c r="YG41" s="38"/>
      <c r="YH41" s="38"/>
      <c r="YI41" s="38"/>
      <c r="YJ41" s="38"/>
      <c r="YK41" s="38"/>
      <c r="YL41" s="38"/>
      <c r="YM41" s="38"/>
      <c r="YN41" s="38"/>
      <c r="YO41" s="38"/>
      <c r="YP41" s="38"/>
      <c r="YQ41" s="38"/>
      <c r="YR41" s="38"/>
      <c r="YS41" s="38"/>
      <c r="YT41" s="38"/>
      <c r="YU41" s="38"/>
      <c r="YV41" s="38"/>
      <c r="YW41" s="38"/>
      <c r="YX41" s="38"/>
      <c r="YY41" s="38"/>
      <c r="YZ41" s="38"/>
      <c r="ZA41" s="38"/>
      <c r="ZB41" s="38"/>
      <c r="ZC41" s="38"/>
      <c r="ZD41" s="38"/>
      <c r="ZE41" s="38"/>
      <c r="ZF41" s="38"/>
      <c r="ZG41" s="38"/>
      <c r="ZH41" s="38"/>
      <c r="ZI41" s="38"/>
      <c r="ZJ41" s="38"/>
      <c r="ZK41" s="38"/>
      <c r="ZL41" s="38"/>
      <c r="ZM41" s="38"/>
      <c r="ZN41" s="38"/>
      <c r="ZO41" s="38"/>
      <c r="ZP41" s="38"/>
      <c r="ZQ41" s="38"/>
      <c r="ZR41" s="38"/>
      <c r="ZS41" s="38"/>
      <c r="ZT41" s="38"/>
      <c r="ZU41" s="38"/>
      <c r="ZV41" s="38"/>
      <c r="ZW41" s="38"/>
      <c r="ZX41" s="38"/>
      <c r="ZY41" s="38"/>
      <c r="ZZ41" s="38"/>
      <c r="AAA41" s="38"/>
      <c r="AAB41" s="38"/>
      <c r="AAC41" s="38"/>
      <c r="AAD41" s="38"/>
      <c r="AAE41" s="38"/>
      <c r="AAF41" s="38"/>
      <c r="AAG41" s="38"/>
      <c r="AAH41" s="38"/>
      <c r="AAI41" s="38"/>
      <c r="AAJ41" s="38"/>
      <c r="AAK41" s="38"/>
      <c r="AAL41" s="38"/>
      <c r="AAM41" s="38"/>
      <c r="AAN41" s="38"/>
      <c r="AAO41" s="38"/>
      <c r="AAP41" s="38"/>
      <c r="AAQ41" s="38"/>
      <c r="AAR41" s="38"/>
      <c r="AAS41" s="38"/>
      <c r="AAT41" s="38"/>
      <c r="AAU41" s="38"/>
      <c r="AAV41" s="38"/>
      <c r="AAW41" s="38"/>
      <c r="AAX41" s="38"/>
      <c r="AAY41" s="38"/>
      <c r="AAZ41" s="38"/>
      <c r="ABA41" s="38"/>
      <c r="ABB41" s="38"/>
      <c r="ABC41" s="38"/>
      <c r="ABD41" s="38"/>
      <c r="ABE41" s="38"/>
      <c r="ABF41" s="38"/>
      <c r="ABG41" s="38"/>
      <c r="ABH41" s="38"/>
      <c r="ABI41" s="38"/>
      <c r="ABJ41" s="38"/>
      <c r="ABK41" s="38"/>
      <c r="ABL41" s="38"/>
      <c r="ABM41" s="38"/>
      <c r="ABN41" s="38"/>
      <c r="ABO41" s="38"/>
      <c r="ABP41" s="38"/>
      <c r="ABQ41" s="38"/>
      <c r="ABR41" s="38"/>
      <c r="ABS41" s="38"/>
      <c r="ABT41" s="38"/>
      <c r="ABU41" s="38"/>
      <c r="ABV41" s="38"/>
      <c r="ABW41" s="38"/>
      <c r="ABX41" s="38"/>
      <c r="ABY41" s="38"/>
      <c r="ABZ41" s="38"/>
      <c r="ACA41" s="38"/>
      <c r="ACB41" s="38"/>
      <c r="ACC41" s="38"/>
      <c r="ACD41" s="38"/>
      <c r="ACE41" s="38"/>
      <c r="ACF41" s="38"/>
      <c r="ACG41" s="38"/>
      <c r="ACH41" s="38"/>
      <c r="ACI41" s="38"/>
      <c r="ACJ41" s="38"/>
      <c r="ACK41" s="38"/>
      <c r="ACL41" s="38"/>
      <c r="ACM41" s="38"/>
      <c r="ACN41" s="38"/>
      <c r="ACO41" s="38"/>
      <c r="ACP41" s="38"/>
      <c r="ACQ41" s="38"/>
      <c r="ACR41" s="38"/>
      <c r="ACS41" s="38"/>
      <c r="ACT41" s="38"/>
      <c r="ACU41" s="38"/>
      <c r="ACV41" s="38"/>
      <c r="ACW41" s="38"/>
      <c r="ACX41" s="38"/>
      <c r="ACY41" s="38"/>
      <c r="ACZ41" s="38"/>
      <c r="ADA41" s="38"/>
      <c r="ADB41" s="38"/>
      <c r="ADC41" s="38"/>
      <c r="ADD41" s="38"/>
      <c r="ADE41" s="38"/>
      <c r="ADF41" s="38"/>
      <c r="ADG41" s="38"/>
      <c r="ADH41" s="38"/>
      <c r="ADI41" s="38"/>
      <c r="ADJ41" s="38"/>
      <c r="ADK41" s="38"/>
      <c r="ADL41" s="38"/>
      <c r="ADM41" s="38"/>
      <c r="ADN41" s="38"/>
      <c r="ADO41" s="38"/>
      <c r="ADP41" s="38"/>
      <c r="ADQ41" s="38"/>
      <c r="ADR41" s="38"/>
      <c r="ADS41" s="38"/>
      <c r="ADT41" s="38"/>
      <c r="ADU41" s="38"/>
      <c r="ADV41" s="38"/>
      <c r="ADW41" s="38"/>
      <c r="ADX41" s="38"/>
      <c r="ADY41" s="38"/>
      <c r="ADZ41" s="38"/>
      <c r="AEA41" s="38"/>
      <c r="AEB41" s="38"/>
      <c r="AEC41" s="38"/>
      <c r="AED41" s="38"/>
      <c r="AEE41" s="38"/>
      <c r="AEF41" s="38"/>
      <c r="AEG41" s="38"/>
      <c r="AEH41" s="38"/>
      <c r="AEI41" s="38"/>
      <c r="AEJ41" s="38"/>
      <c r="AEK41" s="38"/>
      <c r="AEL41" s="38"/>
      <c r="AEM41" s="38"/>
      <c r="AEN41" s="38"/>
      <c r="AEO41" s="38"/>
      <c r="AEP41" s="38"/>
      <c r="AEQ41" s="38"/>
      <c r="AER41" s="38"/>
      <c r="AES41" s="38"/>
      <c r="AET41" s="38"/>
      <c r="AEU41" s="38"/>
      <c r="AEV41" s="38"/>
      <c r="AEW41" s="38"/>
      <c r="AEX41" s="38"/>
      <c r="AEY41" s="38"/>
      <c r="AEZ41" s="38"/>
      <c r="AFA41" s="38"/>
      <c r="AFB41" s="38"/>
      <c r="AFC41" s="38"/>
      <c r="AFD41" s="38"/>
      <c r="AFE41" s="38"/>
      <c r="AFF41" s="38"/>
      <c r="AFG41" s="38"/>
      <c r="AFH41" s="38"/>
      <c r="AFI41" s="38"/>
      <c r="AFJ41" s="38"/>
      <c r="AFK41" s="38"/>
      <c r="AFL41" s="38"/>
      <c r="AFM41" s="38"/>
      <c r="AFN41" s="38"/>
      <c r="AFO41" s="38"/>
      <c r="AFP41" s="38"/>
      <c r="AFQ41" s="38"/>
      <c r="AFR41" s="38"/>
      <c r="AFS41" s="38"/>
      <c r="AFT41" s="38"/>
      <c r="AFU41" s="38"/>
      <c r="AFV41" s="38"/>
      <c r="AFW41" s="38"/>
      <c r="AFX41" s="38"/>
      <c r="AFY41" s="38"/>
      <c r="AFZ41" s="38"/>
      <c r="AGA41" s="38"/>
      <c r="AGB41" s="38"/>
      <c r="AGC41" s="38"/>
      <c r="AGD41" s="38"/>
      <c r="AGE41" s="38"/>
      <c r="AGF41" s="38"/>
      <c r="AGG41" s="38"/>
      <c r="AGH41" s="38"/>
      <c r="AGI41" s="38"/>
      <c r="AGJ41" s="38"/>
      <c r="AGK41" s="38"/>
      <c r="AGL41" s="38"/>
      <c r="AGM41" s="38"/>
      <c r="AGN41" s="38"/>
      <c r="AGO41" s="38"/>
      <c r="AGP41" s="38"/>
      <c r="AGQ41" s="38"/>
      <c r="AGR41" s="38"/>
      <c r="AGS41" s="38"/>
      <c r="AGT41" s="38"/>
      <c r="AGU41" s="38"/>
      <c r="AGV41" s="38"/>
      <c r="AGW41" s="38"/>
      <c r="AGX41" s="38"/>
      <c r="AGY41" s="38"/>
      <c r="AGZ41" s="38"/>
      <c r="AHA41" s="38"/>
      <c r="AHB41" s="38"/>
      <c r="AHC41" s="38"/>
      <c r="AHD41" s="38"/>
      <c r="AHE41" s="38"/>
      <c r="AHF41" s="38"/>
      <c r="AHG41" s="38"/>
      <c r="AHH41" s="38"/>
      <c r="AHI41" s="38"/>
      <c r="AHJ41" s="38"/>
      <c r="AHK41" s="38"/>
      <c r="AHL41" s="38"/>
      <c r="AHM41" s="38"/>
      <c r="AHN41" s="38"/>
      <c r="AHO41" s="38"/>
      <c r="AHP41" s="38"/>
      <c r="AHQ41" s="38"/>
      <c r="AHR41" s="38"/>
      <c r="AHS41" s="38"/>
      <c r="AHT41" s="38"/>
      <c r="AHU41" s="38"/>
      <c r="AHV41" s="38"/>
      <c r="AHW41" s="38"/>
      <c r="AHX41" s="38"/>
      <c r="AHY41" s="38"/>
      <c r="AHZ41" s="38"/>
      <c r="AIA41" s="38"/>
      <c r="AIB41" s="38"/>
      <c r="AIC41" s="38"/>
      <c r="AID41" s="38"/>
      <c r="AIE41" s="38"/>
      <c r="AIF41" s="38"/>
      <c r="AIG41" s="38"/>
      <c r="AIH41" s="38"/>
      <c r="AII41" s="38"/>
      <c r="AIJ41" s="38"/>
      <c r="AIK41" s="38"/>
      <c r="AIL41" s="38"/>
      <c r="AIM41" s="38"/>
      <c r="AIN41" s="38"/>
      <c r="AIO41" s="38"/>
      <c r="AIP41" s="38"/>
      <c r="AIQ41" s="38"/>
      <c r="AIR41" s="38"/>
      <c r="AIS41" s="38"/>
      <c r="AIT41" s="38"/>
      <c r="AIU41" s="38"/>
      <c r="AIV41" s="38"/>
      <c r="AIW41" s="38"/>
      <c r="AIX41" s="38"/>
      <c r="AIY41" s="38"/>
      <c r="AIZ41" s="38"/>
      <c r="AJA41" s="38"/>
      <c r="AJB41" s="38"/>
      <c r="AJC41" s="38"/>
      <c r="AJD41" s="38"/>
      <c r="AJE41" s="38"/>
      <c r="AJF41" s="38"/>
      <c r="AJG41" s="38"/>
      <c r="AJH41" s="38"/>
      <c r="AJI41" s="38"/>
      <c r="AJJ41" s="38"/>
      <c r="AJK41" s="38"/>
      <c r="AJL41" s="38"/>
      <c r="AJM41" s="38"/>
      <c r="AJN41" s="38"/>
      <c r="AJO41" s="38"/>
      <c r="AJP41" s="38"/>
      <c r="AJQ41" s="38"/>
      <c r="AJR41" s="38"/>
      <c r="AJS41" s="38"/>
      <c r="AJT41" s="38"/>
      <c r="AJU41" s="38"/>
      <c r="AJV41" s="38"/>
      <c r="AJW41" s="38"/>
      <c r="AJX41" s="38"/>
      <c r="AJY41" s="38"/>
      <c r="AJZ41" s="38"/>
      <c r="AKA41" s="38"/>
      <c r="AKB41" s="38"/>
      <c r="AKC41" s="38"/>
      <c r="AKD41" s="38"/>
      <c r="AKE41" s="38"/>
      <c r="AKF41" s="38"/>
      <c r="AKG41" s="38"/>
      <c r="AKH41" s="38"/>
      <c r="AKI41" s="38"/>
      <c r="AKJ41" s="38"/>
      <c r="AKK41" s="38"/>
      <c r="AKL41" s="38"/>
      <c r="AKM41" s="38"/>
      <c r="AKN41" s="38"/>
      <c r="AKO41" s="38"/>
      <c r="AKP41" s="38"/>
      <c r="AKQ41" s="38"/>
      <c r="AKR41" s="38"/>
      <c r="AKS41" s="38"/>
      <c r="AKT41" s="38"/>
      <c r="AKU41" s="38"/>
      <c r="AKV41" s="38"/>
      <c r="AKW41" s="38"/>
      <c r="AKX41" s="38"/>
      <c r="AKY41" s="38"/>
      <c r="AKZ41" s="38"/>
      <c r="ALA41" s="38"/>
      <c r="ALB41" s="38"/>
      <c r="ALC41" s="38"/>
      <c r="ALD41" s="38"/>
      <c r="ALE41" s="38"/>
      <c r="ALF41" s="38"/>
      <c r="ALG41" s="38"/>
      <c r="ALH41" s="38"/>
      <c r="ALI41" s="38"/>
      <c r="ALJ41" s="38"/>
      <c r="ALK41" s="38"/>
      <c r="ALL41" s="38"/>
      <c r="ALM41" s="38"/>
      <c r="ALN41" s="38"/>
      <c r="ALO41" s="38"/>
      <c r="ALP41" s="38"/>
      <c r="ALQ41" s="38"/>
      <c r="ALR41" s="38"/>
      <c r="ALS41" s="38"/>
      <c r="ALT41" s="38"/>
      <c r="ALU41" s="38"/>
      <c r="ALV41" s="38"/>
      <c r="ALW41" s="38"/>
      <c r="ALX41" s="38"/>
      <c r="ALY41" s="38"/>
      <c r="ALZ41" s="38"/>
      <c r="AMA41" s="38"/>
      <c r="AMB41" s="38"/>
      <c r="AMC41" s="38"/>
      <c r="AMD41" s="38"/>
      <c r="AME41" s="38"/>
      <c r="AMF41" s="38"/>
      <c r="AMG41" s="38"/>
      <c r="AMH41" s="38"/>
      <c r="AMI41" s="38"/>
      <c r="AMJ41" s="38"/>
      <c r="AMK41" s="38"/>
      <c r="AML41" s="38"/>
      <c r="AMM41" s="38"/>
      <c r="AMN41" s="38"/>
      <c r="AMO41" s="38"/>
      <c r="AMP41" s="38"/>
      <c r="AMQ41" s="38"/>
      <c r="AMR41" s="38"/>
      <c r="AMS41" s="38"/>
      <c r="AMT41" s="38"/>
      <c r="AMU41" s="38"/>
      <c r="AMV41" s="38"/>
      <c r="AMW41" s="38"/>
      <c r="AMX41" s="38"/>
      <c r="AMY41" s="38"/>
      <c r="AMZ41" s="38"/>
      <c r="ANA41" s="38"/>
      <c r="ANB41" s="38"/>
      <c r="ANC41" s="38"/>
      <c r="AND41" s="38"/>
      <c r="ANE41" s="38"/>
      <c r="ANF41" s="38"/>
      <c r="ANG41" s="38"/>
      <c r="ANH41" s="38"/>
      <c r="ANI41" s="38"/>
      <c r="ANJ41" s="38"/>
      <c r="ANK41" s="38"/>
      <c r="ANL41" s="38"/>
      <c r="ANM41" s="38"/>
      <c r="ANN41" s="38"/>
    </row>
    <row r="42" spans="1:1054" s="445" customFormat="1" ht="15.75" customHeight="1" outlineLevel="1">
      <c r="A42" s="274" t="s">
        <v>156</v>
      </c>
      <c r="B42" s="742"/>
      <c r="C42" s="742"/>
      <c r="D42" s="484"/>
      <c r="E42" s="313"/>
      <c r="F42" s="489"/>
      <c r="G42" s="328" t="str">
        <f t="shared" si="0"/>
        <v/>
      </c>
      <c r="H42" s="419"/>
      <c r="I42" s="262"/>
      <c r="J42" s="440" t="str">
        <f t="shared" si="2"/>
        <v/>
      </c>
      <c r="K42" s="134" t="str">
        <f t="shared" si="1"/>
        <v/>
      </c>
      <c r="L42" s="328" t="str">
        <f t="shared" ref="L42" si="37">IF(K42&lt;&gt;"",K42*$L$6,"")</f>
        <v/>
      </c>
      <c r="M42" s="102"/>
      <c r="N42" s="441"/>
      <c r="O42" s="442"/>
      <c r="P42" s="443">
        <f t="shared" si="3"/>
        <v>0</v>
      </c>
      <c r="Q42" s="102"/>
      <c r="R42" s="441"/>
      <c r="S42" s="442"/>
      <c r="T42" s="443">
        <f t="shared" si="4"/>
        <v>0</v>
      </c>
      <c r="U42" s="495">
        <f t="shared" si="5"/>
        <v>0</v>
      </c>
      <c r="V42" s="895"/>
      <c r="W42" s="441"/>
      <c r="X42"/>
      <c r="Y42"/>
      <c r="Z42"/>
      <c r="AA42"/>
      <c r="AB42"/>
      <c r="AC42"/>
      <c r="AD42"/>
      <c r="AE42"/>
      <c r="AF42"/>
      <c r="AG42"/>
      <c r="AH42"/>
      <c r="AI42"/>
      <c r="AJ42"/>
      <c r="AK42"/>
      <c r="AL42"/>
      <c r="AM42"/>
      <c r="AN42"/>
      <c r="AO42"/>
      <c r="AP42"/>
      <c r="AQ42" s="446"/>
      <c r="AR42" s="446"/>
      <c r="AS42" s="446"/>
      <c r="AT42" s="446"/>
      <c r="AU42" s="446"/>
      <c r="AV42" s="446"/>
      <c r="AW42" s="447"/>
      <c r="AX42" s="447"/>
      <c r="AY42" s="447"/>
      <c r="AZ42" s="447"/>
      <c r="BA42" s="447"/>
      <c r="BB42" s="447"/>
      <c r="BC42" s="447"/>
      <c r="BD42" s="447"/>
      <c r="BE42" s="447"/>
      <c r="BF42" s="447"/>
      <c r="BG42" s="447"/>
      <c r="BH42" s="447"/>
      <c r="BI42" s="447"/>
      <c r="BJ42" s="447"/>
      <c r="BK42" s="447"/>
      <c r="BL42" s="447"/>
      <c r="BM42" s="447"/>
    </row>
    <row r="43" spans="1:1054" s="39" customFormat="1" ht="15.75" customHeight="1" outlineLevel="1">
      <c r="A43" s="426" t="s">
        <v>154</v>
      </c>
      <c r="B43" s="742"/>
      <c r="C43" s="742"/>
      <c r="D43" s="485"/>
      <c r="E43" s="430"/>
      <c r="F43" s="488"/>
      <c r="G43" s="432" t="str">
        <f t="shared" si="0"/>
        <v/>
      </c>
      <c r="H43" s="434"/>
      <c r="I43" s="435"/>
      <c r="J43" s="440" t="str">
        <f t="shared" si="2"/>
        <v/>
      </c>
      <c r="K43" s="286" t="str">
        <f t="shared" si="1"/>
        <v/>
      </c>
      <c r="L43" s="432" t="str">
        <f t="shared" ref="L43" si="38">IF(K43&lt;&gt;"",K43*$L$7,"")</f>
        <v/>
      </c>
      <c r="M43" s="436"/>
      <c r="N43" s="437"/>
      <c r="O43" s="438"/>
      <c r="P43" s="439">
        <f t="shared" si="3"/>
        <v>0</v>
      </c>
      <c r="Q43" s="436"/>
      <c r="R43" s="437"/>
      <c r="S43" s="438"/>
      <c r="T43" s="439">
        <f t="shared" si="4"/>
        <v>0</v>
      </c>
      <c r="U43" s="496">
        <f t="shared" si="5"/>
        <v>0</v>
      </c>
      <c r="V43" s="895"/>
      <c r="W43" s="437"/>
      <c r="X43"/>
      <c r="Y43"/>
      <c r="Z43"/>
      <c r="AA43"/>
      <c r="AB43"/>
      <c r="AC43"/>
      <c r="AD43"/>
      <c r="AE43"/>
      <c r="AF43"/>
      <c r="AG43"/>
      <c r="AH43"/>
      <c r="AI43"/>
      <c r="AJ43"/>
      <c r="AK43"/>
      <c r="AL43"/>
      <c r="AM43"/>
      <c r="AN43"/>
      <c r="AO43"/>
      <c r="AP43"/>
      <c r="AQ43" s="40"/>
      <c r="AR43" s="40"/>
      <c r="AS43" s="40"/>
      <c r="AT43" s="40"/>
      <c r="AU43" s="40"/>
      <c r="AV43" s="40"/>
      <c r="AW43" s="41"/>
      <c r="AX43" s="41"/>
      <c r="AY43" s="41"/>
      <c r="AZ43" s="41"/>
      <c r="BA43" s="41"/>
      <c r="BB43" s="41"/>
      <c r="BC43" s="41"/>
      <c r="BD43" s="41"/>
      <c r="BE43" s="41"/>
      <c r="BF43" s="41"/>
      <c r="BG43" s="41"/>
      <c r="BH43" s="41"/>
      <c r="BI43" s="41"/>
      <c r="BJ43" s="41"/>
      <c r="BK43" s="41"/>
      <c r="BL43" s="41"/>
      <c r="BM43" s="41"/>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c r="IX43" s="38"/>
      <c r="IY43" s="38"/>
      <c r="IZ43" s="38"/>
      <c r="JA43" s="38"/>
      <c r="JB43" s="38"/>
      <c r="JC43" s="38"/>
      <c r="JD43" s="38"/>
      <c r="JE43" s="38"/>
      <c r="JF43" s="38"/>
      <c r="JG43" s="38"/>
      <c r="JH43" s="38"/>
      <c r="JI43" s="38"/>
      <c r="JJ43" s="38"/>
      <c r="JK43" s="38"/>
      <c r="JL43" s="38"/>
      <c r="JM43" s="38"/>
      <c r="JN43" s="38"/>
      <c r="JO43" s="38"/>
      <c r="JP43" s="38"/>
      <c r="JQ43" s="38"/>
      <c r="JR43" s="38"/>
      <c r="JS43" s="38"/>
      <c r="JT43" s="38"/>
      <c r="JU43" s="38"/>
      <c r="JV43" s="38"/>
      <c r="JW43" s="38"/>
      <c r="JX43" s="38"/>
      <c r="JY43" s="38"/>
      <c r="JZ43" s="38"/>
      <c r="KA43" s="38"/>
      <c r="KB43" s="38"/>
      <c r="KC43" s="38"/>
      <c r="KD43" s="38"/>
      <c r="KE43" s="38"/>
      <c r="KF43" s="38"/>
      <c r="KG43" s="38"/>
      <c r="KH43" s="38"/>
      <c r="KI43" s="38"/>
      <c r="KJ43" s="38"/>
      <c r="KK43" s="38"/>
      <c r="KL43" s="38"/>
      <c r="KM43" s="38"/>
      <c r="KN43" s="38"/>
      <c r="KO43" s="38"/>
      <c r="KP43" s="38"/>
      <c r="KQ43" s="38"/>
      <c r="KR43" s="38"/>
      <c r="KS43" s="38"/>
      <c r="KT43" s="38"/>
      <c r="KU43" s="38"/>
      <c r="KV43" s="38"/>
      <c r="KW43" s="38"/>
      <c r="KX43" s="38"/>
      <c r="KY43" s="38"/>
      <c r="KZ43" s="38"/>
      <c r="LA43" s="38"/>
      <c r="LB43" s="38"/>
      <c r="LC43" s="38"/>
      <c r="LD43" s="38"/>
      <c r="LE43" s="38"/>
      <c r="LF43" s="38"/>
      <c r="LG43" s="38"/>
      <c r="LH43" s="38"/>
      <c r="LI43" s="38"/>
      <c r="LJ43" s="38"/>
      <c r="LK43" s="38"/>
      <c r="LL43" s="38"/>
      <c r="LM43" s="38"/>
      <c r="LN43" s="38"/>
      <c r="LO43" s="38"/>
      <c r="LP43" s="38"/>
      <c r="LQ43" s="38"/>
      <c r="LR43" s="38"/>
      <c r="LS43" s="38"/>
      <c r="LT43" s="38"/>
      <c r="LU43" s="38"/>
      <c r="LV43" s="38"/>
      <c r="LW43" s="38"/>
      <c r="LX43" s="38"/>
      <c r="LY43" s="38"/>
      <c r="LZ43" s="38"/>
      <c r="MA43" s="38"/>
      <c r="MB43" s="38"/>
      <c r="MC43" s="38"/>
      <c r="MD43" s="38"/>
      <c r="ME43" s="38"/>
      <c r="MF43" s="38"/>
      <c r="MG43" s="38"/>
      <c r="MH43" s="38"/>
      <c r="MI43" s="38"/>
      <c r="MJ43" s="38"/>
      <c r="MK43" s="38"/>
      <c r="ML43" s="38"/>
      <c r="MM43" s="38"/>
      <c r="MN43" s="38"/>
      <c r="MO43" s="38"/>
      <c r="MP43" s="38"/>
      <c r="MQ43" s="38"/>
      <c r="MR43" s="38"/>
      <c r="MS43" s="38"/>
      <c r="MT43" s="38"/>
      <c r="MU43" s="38"/>
      <c r="MV43" s="38"/>
      <c r="MW43" s="38"/>
      <c r="MX43" s="38"/>
      <c r="MY43" s="38"/>
      <c r="MZ43" s="38"/>
      <c r="NA43" s="38"/>
      <c r="NB43" s="38"/>
      <c r="NC43" s="38"/>
      <c r="ND43" s="38"/>
      <c r="NE43" s="38"/>
      <c r="NF43" s="38"/>
      <c r="NG43" s="38"/>
      <c r="NH43" s="38"/>
      <c r="NI43" s="38"/>
      <c r="NJ43" s="38"/>
      <c r="NK43" s="38"/>
      <c r="NL43" s="38"/>
      <c r="NM43" s="38"/>
      <c r="NN43" s="38"/>
      <c r="NO43" s="38"/>
      <c r="NP43" s="38"/>
      <c r="NQ43" s="38"/>
      <c r="NR43" s="38"/>
      <c r="NS43" s="38"/>
      <c r="NT43" s="38"/>
      <c r="NU43" s="38"/>
      <c r="NV43" s="38"/>
      <c r="NW43" s="38"/>
      <c r="NX43" s="38"/>
      <c r="NY43" s="38"/>
      <c r="NZ43" s="38"/>
      <c r="OA43" s="38"/>
      <c r="OB43" s="38"/>
      <c r="OC43" s="38"/>
      <c r="OD43" s="38"/>
      <c r="OE43" s="38"/>
      <c r="OF43" s="38"/>
      <c r="OG43" s="38"/>
      <c r="OH43" s="38"/>
      <c r="OI43" s="38"/>
      <c r="OJ43" s="38"/>
      <c r="OK43" s="38"/>
      <c r="OL43" s="38"/>
      <c r="OM43" s="38"/>
      <c r="ON43" s="38"/>
      <c r="OO43" s="38"/>
      <c r="OP43" s="38"/>
      <c r="OQ43" s="38"/>
      <c r="OR43" s="38"/>
      <c r="OS43" s="38"/>
      <c r="OT43" s="38"/>
      <c r="OU43" s="38"/>
      <c r="OV43" s="38"/>
      <c r="OW43" s="38"/>
      <c r="OX43" s="38"/>
      <c r="OY43" s="38"/>
      <c r="OZ43" s="38"/>
      <c r="PA43" s="38"/>
      <c r="PB43" s="38"/>
      <c r="PC43" s="38"/>
      <c r="PD43" s="38"/>
      <c r="PE43" s="38"/>
      <c r="PF43" s="38"/>
      <c r="PG43" s="38"/>
      <c r="PH43" s="38"/>
      <c r="PI43" s="38"/>
      <c r="PJ43" s="38"/>
      <c r="PK43" s="38"/>
      <c r="PL43" s="38"/>
      <c r="PM43" s="38"/>
      <c r="PN43" s="38"/>
      <c r="PO43" s="38"/>
      <c r="PP43" s="38"/>
      <c r="PQ43" s="38"/>
      <c r="PR43" s="38"/>
      <c r="PS43" s="38"/>
      <c r="PT43" s="38"/>
      <c r="PU43" s="38"/>
      <c r="PV43" s="38"/>
      <c r="PW43" s="38"/>
      <c r="PX43" s="38"/>
      <c r="PY43" s="38"/>
      <c r="PZ43" s="38"/>
      <c r="QA43" s="38"/>
      <c r="QB43" s="38"/>
      <c r="QC43" s="38"/>
      <c r="QD43" s="38"/>
      <c r="QE43" s="38"/>
      <c r="QF43" s="38"/>
      <c r="QG43" s="38"/>
      <c r="QH43" s="38"/>
      <c r="QI43" s="38"/>
      <c r="QJ43" s="38"/>
      <c r="QK43" s="38"/>
      <c r="QL43" s="38"/>
      <c r="QM43" s="38"/>
      <c r="QN43" s="38"/>
      <c r="QO43" s="38"/>
      <c r="QP43" s="38"/>
      <c r="QQ43" s="38"/>
      <c r="QR43" s="38"/>
      <c r="QS43" s="38"/>
      <c r="QT43" s="38"/>
      <c r="QU43" s="38"/>
      <c r="QV43" s="38"/>
      <c r="QW43" s="38"/>
      <c r="QX43" s="38"/>
      <c r="QY43" s="38"/>
      <c r="QZ43" s="38"/>
      <c r="RA43" s="38"/>
      <c r="RB43" s="38"/>
      <c r="RC43" s="38"/>
      <c r="RD43" s="38"/>
      <c r="RE43" s="38"/>
      <c r="RF43" s="38"/>
      <c r="RG43" s="38"/>
      <c r="RH43" s="38"/>
      <c r="RI43" s="38"/>
      <c r="RJ43" s="38"/>
      <c r="RK43" s="38"/>
      <c r="RL43" s="38"/>
      <c r="RM43" s="38"/>
      <c r="RN43" s="38"/>
      <c r="RO43" s="38"/>
      <c r="RP43" s="38"/>
      <c r="RQ43" s="38"/>
      <c r="RR43" s="38"/>
      <c r="RS43" s="38"/>
      <c r="RT43" s="38"/>
      <c r="RU43" s="38"/>
      <c r="RV43" s="38"/>
      <c r="RW43" s="38"/>
      <c r="RX43" s="38"/>
      <c r="RY43" s="38"/>
      <c r="RZ43" s="38"/>
      <c r="SA43" s="38"/>
      <c r="SB43" s="38"/>
      <c r="SC43" s="38"/>
      <c r="SD43" s="38"/>
      <c r="SE43" s="38"/>
      <c r="SF43" s="38"/>
      <c r="SG43" s="38"/>
      <c r="SH43" s="38"/>
      <c r="SI43" s="38"/>
      <c r="SJ43" s="38"/>
      <c r="SK43" s="38"/>
      <c r="SL43" s="38"/>
      <c r="SM43" s="38"/>
      <c r="SN43" s="38"/>
      <c r="SO43" s="38"/>
      <c r="SP43" s="38"/>
      <c r="SQ43" s="38"/>
      <c r="SR43" s="38"/>
      <c r="SS43" s="38"/>
      <c r="ST43" s="38"/>
      <c r="SU43" s="38"/>
      <c r="SV43" s="38"/>
      <c r="SW43" s="38"/>
      <c r="SX43" s="38"/>
      <c r="SY43" s="38"/>
      <c r="SZ43" s="38"/>
      <c r="TA43" s="38"/>
      <c r="TB43" s="38"/>
      <c r="TC43" s="38"/>
      <c r="TD43" s="38"/>
      <c r="TE43" s="38"/>
      <c r="TF43" s="38"/>
      <c r="TG43" s="38"/>
      <c r="TH43" s="38"/>
      <c r="TI43" s="38"/>
      <c r="TJ43" s="38"/>
      <c r="TK43" s="38"/>
      <c r="TL43" s="38"/>
      <c r="TM43" s="38"/>
      <c r="TN43" s="38"/>
      <c r="TO43" s="38"/>
      <c r="TP43" s="38"/>
      <c r="TQ43" s="38"/>
      <c r="TR43" s="38"/>
      <c r="TS43" s="38"/>
      <c r="TT43" s="38"/>
      <c r="TU43" s="38"/>
      <c r="TV43" s="38"/>
      <c r="TW43" s="38"/>
      <c r="TX43" s="38"/>
      <c r="TY43" s="38"/>
      <c r="TZ43" s="38"/>
      <c r="UA43" s="38"/>
      <c r="UB43" s="38"/>
      <c r="UC43" s="38"/>
      <c r="UD43" s="38"/>
      <c r="UE43" s="38"/>
      <c r="UF43" s="38"/>
      <c r="UG43" s="38"/>
      <c r="UH43" s="38"/>
      <c r="UI43" s="38"/>
      <c r="UJ43" s="38"/>
      <c r="UK43" s="38"/>
      <c r="UL43" s="38"/>
      <c r="UM43" s="38"/>
      <c r="UN43" s="38"/>
      <c r="UO43" s="38"/>
      <c r="UP43" s="38"/>
      <c r="UQ43" s="38"/>
      <c r="UR43" s="38"/>
      <c r="US43" s="38"/>
      <c r="UT43" s="38"/>
      <c r="UU43" s="38"/>
      <c r="UV43" s="38"/>
      <c r="UW43" s="38"/>
      <c r="UX43" s="38"/>
      <c r="UY43" s="38"/>
      <c r="UZ43" s="38"/>
      <c r="VA43" s="38"/>
      <c r="VB43" s="38"/>
      <c r="VC43" s="38"/>
      <c r="VD43" s="38"/>
      <c r="VE43" s="38"/>
      <c r="VF43" s="38"/>
      <c r="VG43" s="38"/>
      <c r="VH43" s="38"/>
      <c r="VI43" s="38"/>
      <c r="VJ43" s="38"/>
      <c r="VK43" s="38"/>
      <c r="VL43" s="38"/>
      <c r="VM43" s="38"/>
      <c r="VN43" s="38"/>
      <c r="VO43" s="38"/>
      <c r="VP43" s="38"/>
      <c r="VQ43" s="38"/>
      <c r="VR43" s="38"/>
      <c r="VS43" s="38"/>
      <c r="VT43" s="38"/>
      <c r="VU43" s="38"/>
      <c r="VV43" s="38"/>
      <c r="VW43" s="38"/>
      <c r="VX43" s="38"/>
      <c r="VY43" s="38"/>
      <c r="VZ43" s="38"/>
      <c r="WA43" s="38"/>
      <c r="WB43" s="38"/>
      <c r="WC43" s="38"/>
      <c r="WD43" s="38"/>
      <c r="WE43" s="38"/>
      <c r="WF43" s="38"/>
      <c r="WG43" s="38"/>
      <c r="WH43" s="38"/>
      <c r="WI43" s="38"/>
      <c r="WJ43" s="38"/>
      <c r="WK43" s="38"/>
      <c r="WL43" s="38"/>
      <c r="WM43" s="38"/>
      <c r="WN43" s="38"/>
      <c r="WO43" s="38"/>
      <c r="WP43" s="38"/>
      <c r="WQ43" s="38"/>
      <c r="WR43" s="38"/>
      <c r="WS43" s="38"/>
      <c r="WT43" s="38"/>
      <c r="WU43" s="38"/>
      <c r="WV43" s="38"/>
      <c r="WW43" s="38"/>
      <c r="WX43" s="38"/>
      <c r="WY43" s="38"/>
      <c r="WZ43" s="38"/>
      <c r="XA43" s="38"/>
      <c r="XB43" s="38"/>
      <c r="XC43" s="38"/>
      <c r="XD43" s="38"/>
      <c r="XE43" s="38"/>
      <c r="XF43" s="38"/>
      <c r="XG43" s="38"/>
      <c r="XH43" s="38"/>
      <c r="XI43" s="38"/>
      <c r="XJ43" s="38"/>
      <c r="XK43" s="38"/>
      <c r="XL43" s="38"/>
      <c r="XM43" s="38"/>
      <c r="XN43" s="38"/>
      <c r="XO43" s="38"/>
      <c r="XP43" s="38"/>
      <c r="XQ43" s="38"/>
      <c r="XR43" s="38"/>
      <c r="XS43" s="38"/>
      <c r="XT43" s="38"/>
      <c r="XU43" s="38"/>
      <c r="XV43" s="38"/>
      <c r="XW43" s="38"/>
      <c r="XX43" s="38"/>
      <c r="XY43" s="38"/>
      <c r="XZ43" s="38"/>
      <c r="YA43" s="38"/>
      <c r="YB43" s="38"/>
      <c r="YC43" s="38"/>
      <c r="YD43" s="38"/>
      <c r="YE43" s="38"/>
      <c r="YF43" s="38"/>
      <c r="YG43" s="38"/>
      <c r="YH43" s="38"/>
      <c r="YI43" s="38"/>
      <c r="YJ43" s="38"/>
      <c r="YK43" s="38"/>
      <c r="YL43" s="38"/>
      <c r="YM43" s="38"/>
      <c r="YN43" s="38"/>
      <c r="YO43" s="38"/>
      <c r="YP43" s="38"/>
      <c r="YQ43" s="38"/>
      <c r="YR43" s="38"/>
      <c r="YS43" s="38"/>
      <c r="YT43" s="38"/>
      <c r="YU43" s="38"/>
      <c r="YV43" s="38"/>
      <c r="YW43" s="38"/>
      <c r="YX43" s="38"/>
      <c r="YY43" s="38"/>
      <c r="YZ43" s="38"/>
      <c r="ZA43" s="38"/>
      <c r="ZB43" s="38"/>
      <c r="ZC43" s="38"/>
      <c r="ZD43" s="38"/>
      <c r="ZE43" s="38"/>
      <c r="ZF43" s="38"/>
      <c r="ZG43" s="38"/>
      <c r="ZH43" s="38"/>
      <c r="ZI43" s="38"/>
      <c r="ZJ43" s="38"/>
      <c r="ZK43" s="38"/>
      <c r="ZL43" s="38"/>
      <c r="ZM43" s="38"/>
      <c r="ZN43" s="38"/>
      <c r="ZO43" s="38"/>
      <c r="ZP43" s="38"/>
      <c r="ZQ43" s="38"/>
      <c r="ZR43" s="38"/>
      <c r="ZS43" s="38"/>
      <c r="ZT43" s="38"/>
      <c r="ZU43" s="38"/>
      <c r="ZV43" s="38"/>
      <c r="ZW43" s="38"/>
      <c r="ZX43" s="38"/>
      <c r="ZY43" s="38"/>
      <c r="ZZ43" s="38"/>
      <c r="AAA43" s="38"/>
      <c r="AAB43" s="38"/>
      <c r="AAC43" s="38"/>
      <c r="AAD43" s="38"/>
      <c r="AAE43" s="38"/>
      <c r="AAF43" s="38"/>
      <c r="AAG43" s="38"/>
      <c r="AAH43" s="38"/>
      <c r="AAI43" s="38"/>
      <c r="AAJ43" s="38"/>
      <c r="AAK43" s="38"/>
      <c r="AAL43" s="38"/>
      <c r="AAM43" s="38"/>
      <c r="AAN43" s="38"/>
      <c r="AAO43" s="38"/>
      <c r="AAP43" s="38"/>
      <c r="AAQ43" s="38"/>
      <c r="AAR43" s="38"/>
      <c r="AAS43" s="38"/>
      <c r="AAT43" s="38"/>
      <c r="AAU43" s="38"/>
      <c r="AAV43" s="38"/>
      <c r="AAW43" s="38"/>
      <c r="AAX43" s="38"/>
      <c r="AAY43" s="38"/>
      <c r="AAZ43" s="38"/>
      <c r="ABA43" s="38"/>
      <c r="ABB43" s="38"/>
      <c r="ABC43" s="38"/>
      <c r="ABD43" s="38"/>
      <c r="ABE43" s="38"/>
      <c r="ABF43" s="38"/>
      <c r="ABG43" s="38"/>
      <c r="ABH43" s="38"/>
      <c r="ABI43" s="38"/>
      <c r="ABJ43" s="38"/>
      <c r="ABK43" s="38"/>
      <c r="ABL43" s="38"/>
      <c r="ABM43" s="38"/>
      <c r="ABN43" s="38"/>
      <c r="ABO43" s="38"/>
      <c r="ABP43" s="38"/>
      <c r="ABQ43" s="38"/>
      <c r="ABR43" s="38"/>
      <c r="ABS43" s="38"/>
      <c r="ABT43" s="38"/>
      <c r="ABU43" s="38"/>
      <c r="ABV43" s="38"/>
      <c r="ABW43" s="38"/>
      <c r="ABX43" s="38"/>
      <c r="ABY43" s="38"/>
      <c r="ABZ43" s="38"/>
      <c r="ACA43" s="38"/>
      <c r="ACB43" s="38"/>
      <c r="ACC43" s="38"/>
      <c r="ACD43" s="38"/>
      <c r="ACE43" s="38"/>
      <c r="ACF43" s="38"/>
      <c r="ACG43" s="38"/>
      <c r="ACH43" s="38"/>
      <c r="ACI43" s="38"/>
      <c r="ACJ43" s="38"/>
      <c r="ACK43" s="38"/>
      <c r="ACL43" s="38"/>
      <c r="ACM43" s="38"/>
      <c r="ACN43" s="38"/>
      <c r="ACO43" s="38"/>
      <c r="ACP43" s="38"/>
      <c r="ACQ43" s="38"/>
      <c r="ACR43" s="38"/>
      <c r="ACS43" s="38"/>
      <c r="ACT43" s="38"/>
      <c r="ACU43" s="38"/>
      <c r="ACV43" s="38"/>
      <c r="ACW43" s="38"/>
      <c r="ACX43" s="38"/>
      <c r="ACY43" s="38"/>
      <c r="ACZ43" s="38"/>
      <c r="ADA43" s="38"/>
      <c r="ADB43" s="38"/>
      <c r="ADC43" s="38"/>
      <c r="ADD43" s="38"/>
      <c r="ADE43" s="38"/>
      <c r="ADF43" s="38"/>
      <c r="ADG43" s="38"/>
      <c r="ADH43" s="38"/>
      <c r="ADI43" s="38"/>
      <c r="ADJ43" s="38"/>
      <c r="ADK43" s="38"/>
      <c r="ADL43" s="38"/>
      <c r="ADM43" s="38"/>
      <c r="ADN43" s="38"/>
      <c r="ADO43" s="38"/>
      <c r="ADP43" s="38"/>
      <c r="ADQ43" s="38"/>
      <c r="ADR43" s="38"/>
      <c r="ADS43" s="38"/>
      <c r="ADT43" s="38"/>
      <c r="ADU43" s="38"/>
      <c r="ADV43" s="38"/>
      <c r="ADW43" s="38"/>
      <c r="ADX43" s="38"/>
      <c r="ADY43" s="38"/>
      <c r="ADZ43" s="38"/>
      <c r="AEA43" s="38"/>
      <c r="AEB43" s="38"/>
      <c r="AEC43" s="38"/>
      <c r="AED43" s="38"/>
      <c r="AEE43" s="38"/>
      <c r="AEF43" s="38"/>
      <c r="AEG43" s="38"/>
      <c r="AEH43" s="38"/>
      <c r="AEI43" s="38"/>
      <c r="AEJ43" s="38"/>
      <c r="AEK43" s="38"/>
      <c r="AEL43" s="38"/>
      <c r="AEM43" s="38"/>
      <c r="AEN43" s="38"/>
      <c r="AEO43" s="38"/>
      <c r="AEP43" s="38"/>
      <c r="AEQ43" s="38"/>
      <c r="AER43" s="38"/>
      <c r="AES43" s="38"/>
      <c r="AET43" s="38"/>
      <c r="AEU43" s="38"/>
      <c r="AEV43" s="38"/>
      <c r="AEW43" s="38"/>
      <c r="AEX43" s="38"/>
      <c r="AEY43" s="38"/>
      <c r="AEZ43" s="38"/>
      <c r="AFA43" s="38"/>
      <c r="AFB43" s="38"/>
      <c r="AFC43" s="38"/>
      <c r="AFD43" s="38"/>
      <c r="AFE43" s="38"/>
      <c r="AFF43" s="38"/>
      <c r="AFG43" s="38"/>
      <c r="AFH43" s="38"/>
      <c r="AFI43" s="38"/>
      <c r="AFJ43" s="38"/>
      <c r="AFK43" s="38"/>
      <c r="AFL43" s="38"/>
      <c r="AFM43" s="38"/>
      <c r="AFN43" s="38"/>
      <c r="AFO43" s="38"/>
      <c r="AFP43" s="38"/>
      <c r="AFQ43" s="38"/>
      <c r="AFR43" s="38"/>
      <c r="AFS43" s="38"/>
      <c r="AFT43" s="38"/>
      <c r="AFU43" s="38"/>
      <c r="AFV43" s="38"/>
      <c r="AFW43" s="38"/>
      <c r="AFX43" s="38"/>
      <c r="AFY43" s="38"/>
      <c r="AFZ43" s="38"/>
      <c r="AGA43" s="38"/>
      <c r="AGB43" s="38"/>
      <c r="AGC43" s="38"/>
      <c r="AGD43" s="38"/>
      <c r="AGE43" s="38"/>
      <c r="AGF43" s="38"/>
      <c r="AGG43" s="38"/>
      <c r="AGH43" s="38"/>
      <c r="AGI43" s="38"/>
      <c r="AGJ43" s="38"/>
      <c r="AGK43" s="38"/>
      <c r="AGL43" s="38"/>
      <c r="AGM43" s="38"/>
      <c r="AGN43" s="38"/>
      <c r="AGO43" s="38"/>
      <c r="AGP43" s="38"/>
      <c r="AGQ43" s="38"/>
      <c r="AGR43" s="38"/>
      <c r="AGS43" s="38"/>
      <c r="AGT43" s="38"/>
      <c r="AGU43" s="38"/>
      <c r="AGV43" s="38"/>
      <c r="AGW43" s="38"/>
      <c r="AGX43" s="38"/>
      <c r="AGY43" s="38"/>
      <c r="AGZ43" s="38"/>
      <c r="AHA43" s="38"/>
      <c r="AHB43" s="38"/>
      <c r="AHC43" s="38"/>
      <c r="AHD43" s="38"/>
      <c r="AHE43" s="38"/>
      <c r="AHF43" s="38"/>
      <c r="AHG43" s="38"/>
      <c r="AHH43" s="38"/>
      <c r="AHI43" s="38"/>
      <c r="AHJ43" s="38"/>
      <c r="AHK43" s="38"/>
      <c r="AHL43" s="38"/>
      <c r="AHM43" s="38"/>
      <c r="AHN43" s="38"/>
      <c r="AHO43" s="38"/>
      <c r="AHP43" s="38"/>
      <c r="AHQ43" s="38"/>
      <c r="AHR43" s="38"/>
      <c r="AHS43" s="38"/>
      <c r="AHT43" s="38"/>
      <c r="AHU43" s="38"/>
      <c r="AHV43" s="38"/>
      <c r="AHW43" s="38"/>
      <c r="AHX43" s="38"/>
      <c r="AHY43" s="38"/>
      <c r="AHZ43" s="38"/>
      <c r="AIA43" s="38"/>
      <c r="AIB43" s="38"/>
      <c r="AIC43" s="38"/>
      <c r="AID43" s="38"/>
      <c r="AIE43" s="38"/>
      <c r="AIF43" s="38"/>
      <c r="AIG43" s="38"/>
      <c r="AIH43" s="38"/>
      <c r="AII43" s="38"/>
      <c r="AIJ43" s="38"/>
      <c r="AIK43" s="38"/>
      <c r="AIL43" s="38"/>
      <c r="AIM43" s="38"/>
      <c r="AIN43" s="38"/>
      <c r="AIO43" s="38"/>
      <c r="AIP43" s="38"/>
      <c r="AIQ43" s="38"/>
      <c r="AIR43" s="38"/>
      <c r="AIS43" s="38"/>
      <c r="AIT43" s="38"/>
      <c r="AIU43" s="38"/>
      <c r="AIV43" s="38"/>
      <c r="AIW43" s="38"/>
      <c r="AIX43" s="38"/>
      <c r="AIY43" s="38"/>
      <c r="AIZ43" s="38"/>
      <c r="AJA43" s="38"/>
      <c r="AJB43" s="38"/>
      <c r="AJC43" s="38"/>
      <c r="AJD43" s="38"/>
      <c r="AJE43" s="38"/>
      <c r="AJF43" s="38"/>
      <c r="AJG43" s="38"/>
      <c r="AJH43" s="38"/>
      <c r="AJI43" s="38"/>
      <c r="AJJ43" s="38"/>
      <c r="AJK43" s="38"/>
      <c r="AJL43" s="38"/>
      <c r="AJM43" s="38"/>
      <c r="AJN43" s="38"/>
      <c r="AJO43" s="38"/>
      <c r="AJP43" s="38"/>
      <c r="AJQ43" s="38"/>
      <c r="AJR43" s="38"/>
      <c r="AJS43" s="38"/>
      <c r="AJT43" s="38"/>
      <c r="AJU43" s="38"/>
      <c r="AJV43" s="38"/>
      <c r="AJW43" s="38"/>
      <c r="AJX43" s="38"/>
      <c r="AJY43" s="38"/>
      <c r="AJZ43" s="38"/>
      <c r="AKA43" s="38"/>
      <c r="AKB43" s="38"/>
      <c r="AKC43" s="38"/>
      <c r="AKD43" s="38"/>
      <c r="AKE43" s="38"/>
      <c r="AKF43" s="38"/>
      <c r="AKG43" s="38"/>
      <c r="AKH43" s="38"/>
      <c r="AKI43" s="38"/>
      <c r="AKJ43" s="38"/>
      <c r="AKK43" s="38"/>
      <c r="AKL43" s="38"/>
      <c r="AKM43" s="38"/>
      <c r="AKN43" s="38"/>
      <c r="AKO43" s="38"/>
      <c r="AKP43" s="38"/>
      <c r="AKQ43" s="38"/>
      <c r="AKR43" s="38"/>
      <c r="AKS43" s="38"/>
      <c r="AKT43" s="38"/>
      <c r="AKU43" s="38"/>
      <c r="AKV43" s="38"/>
      <c r="AKW43" s="38"/>
      <c r="AKX43" s="38"/>
      <c r="AKY43" s="38"/>
      <c r="AKZ43" s="38"/>
      <c r="ALA43" s="38"/>
      <c r="ALB43" s="38"/>
      <c r="ALC43" s="38"/>
      <c r="ALD43" s="38"/>
      <c r="ALE43" s="38"/>
      <c r="ALF43" s="38"/>
      <c r="ALG43" s="38"/>
      <c r="ALH43" s="38"/>
      <c r="ALI43" s="38"/>
      <c r="ALJ43" s="38"/>
      <c r="ALK43" s="38"/>
      <c r="ALL43" s="38"/>
      <c r="ALM43" s="38"/>
      <c r="ALN43" s="38"/>
      <c r="ALO43" s="38"/>
      <c r="ALP43" s="38"/>
      <c r="ALQ43" s="38"/>
      <c r="ALR43" s="38"/>
      <c r="ALS43" s="38"/>
      <c r="ALT43" s="38"/>
      <c r="ALU43" s="38"/>
      <c r="ALV43" s="38"/>
      <c r="ALW43" s="38"/>
      <c r="ALX43" s="38"/>
      <c r="ALY43" s="38"/>
      <c r="ALZ43" s="38"/>
      <c r="AMA43" s="38"/>
      <c r="AMB43" s="38"/>
      <c r="AMC43" s="38"/>
      <c r="AMD43" s="38"/>
      <c r="AME43" s="38"/>
      <c r="AMF43" s="38"/>
      <c r="AMG43" s="38"/>
      <c r="AMH43" s="38"/>
      <c r="AMI43" s="38"/>
      <c r="AMJ43" s="38"/>
      <c r="AMK43" s="38"/>
      <c r="AML43" s="38"/>
      <c r="AMM43" s="38"/>
      <c r="AMN43" s="38"/>
      <c r="AMO43" s="38"/>
      <c r="AMP43" s="38"/>
      <c r="AMQ43" s="38"/>
      <c r="AMR43" s="38"/>
      <c r="AMS43" s="38"/>
      <c r="AMT43" s="38"/>
      <c r="AMU43" s="38"/>
      <c r="AMV43" s="38"/>
      <c r="AMW43" s="38"/>
      <c r="AMX43" s="38"/>
      <c r="AMY43" s="38"/>
      <c r="AMZ43" s="38"/>
      <c r="ANA43" s="38"/>
      <c r="ANB43" s="38"/>
      <c r="ANC43" s="38"/>
      <c r="AND43" s="38"/>
      <c r="ANE43" s="38"/>
      <c r="ANF43" s="38"/>
      <c r="ANG43" s="38"/>
      <c r="ANH43" s="38"/>
      <c r="ANI43" s="38"/>
      <c r="ANJ43" s="38"/>
      <c r="ANK43" s="38"/>
      <c r="ANL43" s="38"/>
      <c r="ANM43" s="38"/>
      <c r="ANN43" s="38"/>
    </row>
    <row r="44" spans="1:1054" s="39" customFormat="1" ht="15" customHeight="1" outlineLevel="1">
      <c r="A44" s="274" t="s">
        <v>155</v>
      </c>
      <c r="B44" s="742"/>
      <c r="C44" s="742"/>
      <c r="D44" s="484"/>
      <c r="E44" s="313"/>
      <c r="F44" s="489"/>
      <c r="G44" s="328" t="str">
        <f t="shared" si="0"/>
        <v/>
      </c>
      <c r="H44" s="419"/>
      <c r="I44" s="264"/>
      <c r="J44" s="440" t="str">
        <f t="shared" si="2"/>
        <v/>
      </c>
      <c r="K44" s="134" t="str">
        <f t="shared" si="1"/>
        <v/>
      </c>
      <c r="L44" s="328" t="str">
        <f t="shared" ref="L44" si="39">IF(K44&lt;&gt;"",K44*$L$8,"")</f>
        <v/>
      </c>
      <c r="M44" s="102"/>
      <c r="N44" s="109"/>
      <c r="O44" s="106"/>
      <c r="P44" s="99">
        <f t="shared" si="3"/>
        <v>0</v>
      </c>
      <c r="Q44" s="102"/>
      <c r="R44" s="109"/>
      <c r="S44" s="106"/>
      <c r="T44" s="99">
        <f t="shared" si="4"/>
        <v>0</v>
      </c>
      <c r="U44" s="440">
        <f t="shared" si="5"/>
        <v>0</v>
      </c>
      <c r="V44" s="895"/>
      <c r="W44" s="109"/>
      <c r="X44"/>
      <c r="Y44"/>
      <c r="Z44"/>
      <c r="AA44"/>
      <c r="AB44"/>
      <c r="AC44"/>
      <c r="AD44"/>
      <c r="AE44"/>
      <c r="AF44"/>
      <c r="AG44"/>
      <c r="AH44"/>
      <c r="AI44"/>
      <c r="AJ44"/>
      <c r="AK44"/>
      <c r="AL44"/>
      <c r="AM44"/>
      <c r="AN44"/>
      <c r="AO44"/>
      <c r="AP44"/>
      <c r="AQ44" s="40"/>
      <c r="AR44" s="40"/>
      <c r="AS44" s="40"/>
      <c r="AT44" s="40"/>
      <c r="AU44" s="40"/>
      <c r="AV44" s="40"/>
      <c r="AW44" s="41"/>
      <c r="AX44" s="41"/>
      <c r="AY44" s="41"/>
      <c r="AZ44" s="41"/>
      <c r="BA44" s="41"/>
      <c r="BB44" s="41"/>
      <c r="BC44" s="41"/>
      <c r="BD44" s="41"/>
      <c r="BE44" s="41"/>
      <c r="BF44" s="41"/>
      <c r="BG44" s="41"/>
      <c r="BH44" s="41"/>
      <c r="BI44" s="41"/>
      <c r="BJ44" s="41"/>
      <c r="BK44" s="41"/>
      <c r="BL44" s="41"/>
      <c r="BM44" s="41"/>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c r="IX44" s="38"/>
      <c r="IY44" s="38"/>
      <c r="IZ44" s="38"/>
      <c r="JA44" s="38"/>
      <c r="JB44" s="38"/>
      <c r="JC44" s="38"/>
      <c r="JD44" s="38"/>
      <c r="JE44" s="38"/>
      <c r="JF44" s="38"/>
      <c r="JG44" s="38"/>
      <c r="JH44" s="38"/>
      <c r="JI44" s="38"/>
      <c r="JJ44" s="38"/>
      <c r="JK44" s="38"/>
      <c r="JL44" s="38"/>
      <c r="JM44" s="38"/>
      <c r="JN44" s="38"/>
      <c r="JO44" s="38"/>
      <c r="JP44" s="38"/>
      <c r="JQ44" s="38"/>
      <c r="JR44" s="38"/>
      <c r="JS44" s="38"/>
      <c r="JT44" s="38"/>
      <c r="JU44" s="38"/>
      <c r="JV44" s="38"/>
      <c r="JW44" s="38"/>
      <c r="JX44" s="38"/>
      <c r="JY44" s="38"/>
      <c r="JZ44" s="38"/>
      <c r="KA44" s="38"/>
      <c r="KB44" s="38"/>
      <c r="KC44" s="38"/>
      <c r="KD44" s="38"/>
      <c r="KE44" s="38"/>
      <c r="KF44" s="38"/>
      <c r="KG44" s="38"/>
      <c r="KH44" s="38"/>
      <c r="KI44" s="38"/>
      <c r="KJ44" s="38"/>
      <c r="KK44" s="38"/>
      <c r="KL44" s="38"/>
      <c r="KM44" s="38"/>
      <c r="KN44" s="38"/>
      <c r="KO44" s="38"/>
      <c r="KP44" s="38"/>
      <c r="KQ44" s="38"/>
      <c r="KR44" s="38"/>
      <c r="KS44" s="38"/>
      <c r="KT44" s="38"/>
      <c r="KU44" s="38"/>
      <c r="KV44" s="38"/>
      <c r="KW44" s="38"/>
      <c r="KX44" s="38"/>
      <c r="KY44" s="38"/>
      <c r="KZ44" s="38"/>
      <c r="LA44" s="38"/>
      <c r="LB44" s="38"/>
      <c r="LC44" s="38"/>
      <c r="LD44" s="38"/>
      <c r="LE44" s="38"/>
      <c r="LF44" s="38"/>
      <c r="LG44" s="38"/>
      <c r="LH44" s="38"/>
      <c r="LI44" s="38"/>
      <c r="LJ44" s="38"/>
      <c r="LK44" s="38"/>
      <c r="LL44" s="38"/>
      <c r="LM44" s="38"/>
      <c r="LN44" s="38"/>
      <c r="LO44" s="38"/>
      <c r="LP44" s="38"/>
      <c r="LQ44" s="38"/>
      <c r="LR44" s="38"/>
      <c r="LS44" s="38"/>
      <c r="LT44" s="38"/>
      <c r="LU44" s="38"/>
      <c r="LV44" s="38"/>
      <c r="LW44" s="38"/>
      <c r="LX44" s="38"/>
      <c r="LY44" s="38"/>
      <c r="LZ44" s="38"/>
      <c r="MA44" s="38"/>
      <c r="MB44" s="38"/>
      <c r="MC44" s="38"/>
      <c r="MD44" s="38"/>
      <c r="ME44" s="38"/>
      <c r="MF44" s="38"/>
      <c r="MG44" s="38"/>
      <c r="MH44" s="38"/>
      <c r="MI44" s="38"/>
      <c r="MJ44" s="38"/>
      <c r="MK44" s="38"/>
      <c r="ML44" s="38"/>
      <c r="MM44" s="38"/>
      <c r="MN44" s="38"/>
      <c r="MO44" s="38"/>
      <c r="MP44" s="38"/>
      <c r="MQ44" s="38"/>
      <c r="MR44" s="38"/>
      <c r="MS44" s="38"/>
      <c r="MT44" s="38"/>
      <c r="MU44" s="38"/>
      <c r="MV44" s="38"/>
      <c r="MW44" s="38"/>
      <c r="MX44" s="38"/>
      <c r="MY44" s="38"/>
      <c r="MZ44" s="38"/>
      <c r="NA44" s="38"/>
      <c r="NB44" s="38"/>
      <c r="NC44" s="38"/>
      <c r="ND44" s="38"/>
      <c r="NE44" s="38"/>
      <c r="NF44" s="38"/>
      <c r="NG44" s="38"/>
      <c r="NH44" s="38"/>
      <c r="NI44" s="38"/>
      <c r="NJ44" s="38"/>
      <c r="NK44" s="38"/>
      <c r="NL44" s="38"/>
      <c r="NM44" s="38"/>
      <c r="NN44" s="38"/>
      <c r="NO44" s="38"/>
      <c r="NP44" s="38"/>
      <c r="NQ44" s="38"/>
      <c r="NR44" s="38"/>
      <c r="NS44" s="38"/>
      <c r="NT44" s="38"/>
      <c r="NU44" s="38"/>
      <c r="NV44" s="38"/>
      <c r="NW44" s="38"/>
      <c r="NX44" s="38"/>
      <c r="NY44" s="38"/>
      <c r="NZ44" s="38"/>
      <c r="OA44" s="38"/>
      <c r="OB44" s="38"/>
      <c r="OC44" s="38"/>
      <c r="OD44" s="38"/>
      <c r="OE44" s="38"/>
      <c r="OF44" s="38"/>
      <c r="OG44" s="38"/>
      <c r="OH44" s="38"/>
      <c r="OI44" s="38"/>
      <c r="OJ44" s="38"/>
      <c r="OK44" s="38"/>
      <c r="OL44" s="38"/>
      <c r="OM44" s="38"/>
      <c r="ON44" s="38"/>
      <c r="OO44" s="38"/>
      <c r="OP44" s="38"/>
      <c r="OQ44" s="38"/>
      <c r="OR44" s="38"/>
      <c r="OS44" s="38"/>
      <c r="OT44" s="38"/>
      <c r="OU44" s="38"/>
      <c r="OV44" s="38"/>
      <c r="OW44" s="38"/>
      <c r="OX44" s="38"/>
      <c r="OY44" s="38"/>
      <c r="OZ44" s="38"/>
      <c r="PA44" s="38"/>
      <c r="PB44" s="38"/>
      <c r="PC44" s="38"/>
      <c r="PD44" s="38"/>
      <c r="PE44" s="38"/>
      <c r="PF44" s="38"/>
      <c r="PG44" s="38"/>
      <c r="PH44" s="38"/>
      <c r="PI44" s="38"/>
      <c r="PJ44" s="38"/>
      <c r="PK44" s="38"/>
      <c r="PL44" s="38"/>
      <c r="PM44" s="38"/>
      <c r="PN44" s="38"/>
      <c r="PO44" s="38"/>
      <c r="PP44" s="38"/>
      <c r="PQ44" s="38"/>
      <c r="PR44" s="38"/>
      <c r="PS44" s="38"/>
      <c r="PT44" s="38"/>
      <c r="PU44" s="38"/>
      <c r="PV44" s="38"/>
      <c r="PW44" s="38"/>
      <c r="PX44" s="38"/>
      <c r="PY44" s="38"/>
      <c r="PZ44" s="38"/>
      <c r="QA44" s="38"/>
      <c r="QB44" s="38"/>
      <c r="QC44" s="38"/>
      <c r="QD44" s="38"/>
      <c r="QE44" s="38"/>
      <c r="QF44" s="38"/>
      <c r="QG44" s="38"/>
      <c r="QH44" s="38"/>
      <c r="QI44" s="38"/>
      <c r="QJ44" s="38"/>
      <c r="QK44" s="38"/>
      <c r="QL44" s="38"/>
      <c r="QM44" s="38"/>
      <c r="QN44" s="38"/>
      <c r="QO44" s="38"/>
      <c r="QP44" s="38"/>
      <c r="QQ44" s="38"/>
      <c r="QR44" s="38"/>
      <c r="QS44" s="38"/>
      <c r="QT44" s="38"/>
      <c r="QU44" s="38"/>
      <c r="QV44" s="38"/>
      <c r="QW44" s="38"/>
      <c r="QX44" s="38"/>
      <c r="QY44" s="38"/>
      <c r="QZ44" s="38"/>
      <c r="RA44" s="38"/>
      <c r="RB44" s="38"/>
      <c r="RC44" s="38"/>
      <c r="RD44" s="38"/>
      <c r="RE44" s="38"/>
      <c r="RF44" s="38"/>
      <c r="RG44" s="38"/>
      <c r="RH44" s="38"/>
      <c r="RI44" s="38"/>
      <c r="RJ44" s="38"/>
      <c r="RK44" s="38"/>
      <c r="RL44" s="38"/>
      <c r="RM44" s="38"/>
      <c r="RN44" s="38"/>
      <c r="RO44" s="38"/>
      <c r="RP44" s="38"/>
      <c r="RQ44" s="38"/>
      <c r="RR44" s="38"/>
      <c r="RS44" s="38"/>
      <c r="RT44" s="38"/>
      <c r="RU44" s="38"/>
      <c r="RV44" s="38"/>
      <c r="RW44" s="38"/>
      <c r="RX44" s="38"/>
      <c r="RY44" s="38"/>
      <c r="RZ44" s="38"/>
      <c r="SA44" s="38"/>
      <c r="SB44" s="38"/>
      <c r="SC44" s="38"/>
      <c r="SD44" s="38"/>
      <c r="SE44" s="38"/>
      <c r="SF44" s="38"/>
      <c r="SG44" s="38"/>
      <c r="SH44" s="38"/>
      <c r="SI44" s="38"/>
      <c r="SJ44" s="38"/>
      <c r="SK44" s="38"/>
      <c r="SL44" s="38"/>
      <c r="SM44" s="38"/>
      <c r="SN44" s="38"/>
      <c r="SO44" s="38"/>
      <c r="SP44" s="38"/>
      <c r="SQ44" s="38"/>
      <c r="SR44" s="38"/>
      <c r="SS44" s="38"/>
      <c r="ST44" s="38"/>
      <c r="SU44" s="38"/>
      <c r="SV44" s="38"/>
      <c r="SW44" s="38"/>
      <c r="SX44" s="38"/>
      <c r="SY44" s="38"/>
      <c r="SZ44" s="38"/>
      <c r="TA44" s="38"/>
      <c r="TB44" s="38"/>
      <c r="TC44" s="38"/>
      <c r="TD44" s="38"/>
      <c r="TE44" s="38"/>
      <c r="TF44" s="38"/>
      <c r="TG44" s="38"/>
      <c r="TH44" s="38"/>
      <c r="TI44" s="38"/>
      <c r="TJ44" s="38"/>
      <c r="TK44" s="38"/>
      <c r="TL44" s="38"/>
      <c r="TM44" s="38"/>
      <c r="TN44" s="38"/>
      <c r="TO44" s="38"/>
      <c r="TP44" s="38"/>
      <c r="TQ44" s="38"/>
      <c r="TR44" s="38"/>
      <c r="TS44" s="38"/>
      <c r="TT44" s="38"/>
      <c r="TU44" s="38"/>
      <c r="TV44" s="38"/>
      <c r="TW44" s="38"/>
      <c r="TX44" s="38"/>
      <c r="TY44" s="38"/>
      <c r="TZ44" s="38"/>
      <c r="UA44" s="38"/>
      <c r="UB44" s="38"/>
      <c r="UC44" s="38"/>
      <c r="UD44" s="38"/>
      <c r="UE44" s="38"/>
      <c r="UF44" s="38"/>
      <c r="UG44" s="38"/>
      <c r="UH44" s="38"/>
      <c r="UI44" s="38"/>
      <c r="UJ44" s="38"/>
      <c r="UK44" s="38"/>
      <c r="UL44" s="38"/>
      <c r="UM44" s="38"/>
      <c r="UN44" s="38"/>
      <c r="UO44" s="38"/>
      <c r="UP44" s="38"/>
      <c r="UQ44" s="38"/>
      <c r="UR44" s="38"/>
      <c r="US44" s="38"/>
      <c r="UT44" s="38"/>
      <c r="UU44" s="38"/>
      <c r="UV44" s="38"/>
      <c r="UW44" s="38"/>
      <c r="UX44" s="38"/>
      <c r="UY44" s="38"/>
      <c r="UZ44" s="38"/>
      <c r="VA44" s="38"/>
      <c r="VB44" s="38"/>
      <c r="VC44" s="38"/>
      <c r="VD44" s="38"/>
      <c r="VE44" s="38"/>
      <c r="VF44" s="38"/>
      <c r="VG44" s="38"/>
      <c r="VH44" s="38"/>
      <c r="VI44" s="38"/>
      <c r="VJ44" s="38"/>
      <c r="VK44" s="38"/>
      <c r="VL44" s="38"/>
      <c r="VM44" s="38"/>
      <c r="VN44" s="38"/>
      <c r="VO44" s="38"/>
      <c r="VP44" s="38"/>
      <c r="VQ44" s="38"/>
      <c r="VR44" s="38"/>
      <c r="VS44" s="38"/>
      <c r="VT44" s="38"/>
      <c r="VU44" s="38"/>
      <c r="VV44" s="38"/>
      <c r="VW44" s="38"/>
      <c r="VX44" s="38"/>
      <c r="VY44" s="38"/>
      <c r="VZ44" s="38"/>
      <c r="WA44" s="38"/>
      <c r="WB44" s="38"/>
      <c r="WC44" s="38"/>
      <c r="WD44" s="38"/>
      <c r="WE44" s="38"/>
      <c r="WF44" s="38"/>
      <c r="WG44" s="38"/>
      <c r="WH44" s="38"/>
      <c r="WI44" s="38"/>
      <c r="WJ44" s="38"/>
      <c r="WK44" s="38"/>
      <c r="WL44" s="38"/>
      <c r="WM44" s="38"/>
      <c r="WN44" s="38"/>
      <c r="WO44" s="38"/>
      <c r="WP44" s="38"/>
      <c r="WQ44" s="38"/>
      <c r="WR44" s="38"/>
      <c r="WS44" s="38"/>
      <c r="WT44" s="38"/>
      <c r="WU44" s="38"/>
      <c r="WV44" s="38"/>
      <c r="WW44" s="38"/>
      <c r="WX44" s="38"/>
      <c r="WY44" s="38"/>
      <c r="WZ44" s="38"/>
      <c r="XA44" s="38"/>
      <c r="XB44" s="38"/>
      <c r="XC44" s="38"/>
      <c r="XD44" s="38"/>
      <c r="XE44" s="38"/>
      <c r="XF44" s="38"/>
      <c r="XG44" s="38"/>
      <c r="XH44" s="38"/>
      <c r="XI44" s="38"/>
      <c r="XJ44" s="38"/>
      <c r="XK44" s="38"/>
      <c r="XL44" s="38"/>
      <c r="XM44" s="38"/>
      <c r="XN44" s="38"/>
      <c r="XO44" s="38"/>
      <c r="XP44" s="38"/>
      <c r="XQ44" s="38"/>
      <c r="XR44" s="38"/>
      <c r="XS44" s="38"/>
      <c r="XT44" s="38"/>
      <c r="XU44" s="38"/>
      <c r="XV44" s="38"/>
      <c r="XW44" s="38"/>
      <c r="XX44" s="38"/>
      <c r="XY44" s="38"/>
      <c r="XZ44" s="38"/>
      <c r="YA44" s="38"/>
      <c r="YB44" s="38"/>
      <c r="YC44" s="38"/>
      <c r="YD44" s="38"/>
      <c r="YE44" s="38"/>
      <c r="YF44" s="38"/>
      <c r="YG44" s="38"/>
      <c r="YH44" s="38"/>
      <c r="YI44" s="38"/>
      <c r="YJ44" s="38"/>
      <c r="YK44" s="38"/>
      <c r="YL44" s="38"/>
      <c r="YM44" s="38"/>
      <c r="YN44" s="38"/>
      <c r="YO44" s="38"/>
      <c r="YP44" s="38"/>
      <c r="YQ44" s="38"/>
      <c r="YR44" s="38"/>
      <c r="YS44" s="38"/>
      <c r="YT44" s="38"/>
      <c r="YU44" s="38"/>
      <c r="YV44" s="38"/>
      <c r="YW44" s="38"/>
      <c r="YX44" s="38"/>
      <c r="YY44" s="38"/>
      <c r="YZ44" s="38"/>
      <c r="ZA44" s="38"/>
      <c r="ZB44" s="38"/>
      <c r="ZC44" s="38"/>
      <c r="ZD44" s="38"/>
      <c r="ZE44" s="38"/>
      <c r="ZF44" s="38"/>
      <c r="ZG44" s="38"/>
      <c r="ZH44" s="38"/>
      <c r="ZI44" s="38"/>
      <c r="ZJ44" s="38"/>
      <c r="ZK44" s="38"/>
      <c r="ZL44" s="38"/>
      <c r="ZM44" s="38"/>
      <c r="ZN44" s="38"/>
      <c r="ZO44" s="38"/>
      <c r="ZP44" s="38"/>
      <c r="ZQ44" s="38"/>
      <c r="ZR44" s="38"/>
      <c r="ZS44" s="38"/>
      <c r="ZT44" s="38"/>
      <c r="ZU44" s="38"/>
      <c r="ZV44" s="38"/>
      <c r="ZW44" s="38"/>
      <c r="ZX44" s="38"/>
      <c r="ZY44" s="38"/>
      <c r="ZZ44" s="38"/>
      <c r="AAA44" s="38"/>
      <c r="AAB44" s="38"/>
      <c r="AAC44" s="38"/>
      <c r="AAD44" s="38"/>
      <c r="AAE44" s="38"/>
      <c r="AAF44" s="38"/>
      <c r="AAG44" s="38"/>
      <c r="AAH44" s="38"/>
      <c r="AAI44" s="38"/>
      <c r="AAJ44" s="38"/>
      <c r="AAK44" s="38"/>
      <c r="AAL44" s="38"/>
      <c r="AAM44" s="38"/>
      <c r="AAN44" s="38"/>
      <c r="AAO44" s="38"/>
      <c r="AAP44" s="38"/>
      <c r="AAQ44" s="38"/>
      <c r="AAR44" s="38"/>
      <c r="AAS44" s="38"/>
      <c r="AAT44" s="38"/>
      <c r="AAU44" s="38"/>
      <c r="AAV44" s="38"/>
      <c r="AAW44" s="38"/>
      <c r="AAX44" s="38"/>
      <c r="AAY44" s="38"/>
      <c r="AAZ44" s="38"/>
      <c r="ABA44" s="38"/>
      <c r="ABB44" s="38"/>
      <c r="ABC44" s="38"/>
      <c r="ABD44" s="38"/>
      <c r="ABE44" s="38"/>
      <c r="ABF44" s="38"/>
      <c r="ABG44" s="38"/>
      <c r="ABH44" s="38"/>
      <c r="ABI44" s="38"/>
      <c r="ABJ44" s="38"/>
      <c r="ABK44" s="38"/>
      <c r="ABL44" s="38"/>
      <c r="ABM44" s="38"/>
      <c r="ABN44" s="38"/>
      <c r="ABO44" s="38"/>
      <c r="ABP44" s="38"/>
      <c r="ABQ44" s="38"/>
      <c r="ABR44" s="38"/>
      <c r="ABS44" s="38"/>
      <c r="ABT44" s="38"/>
      <c r="ABU44" s="38"/>
      <c r="ABV44" s="38"/>
      <c r="ABW44" s="38"/>
      <c r="ABX44" s="38"/>
      <c r="ABY44" s="38"/>
      <c r="ABZ44" s="38"/>
      <c r="ACA44" s="38"/>
      <c r="ACB44" s="38"/>
      <c r="ACC44" s="38"/>
      <c r="ACD44" s="38"/>
      <c r="ACE44" s="38"/>
      <c r="ACF44" s="38"/>
      <c r="ACG44" s="38"/>
      <c r="ACH44" s="38"/>
      <c r="ACI44" s="38"/>
      <c r="ACJ44" s="38"/>
      <c r="ACK44" s="38"/>
      <c r="ACL44" s="38"/>
      <c r="ACM44" s="38"/>
      <c r="ACN44" s="38"/>
      <c r="ACO44" s="38"/>
      <c r="ACP44" s="38"/>
      <c r="ACQ44" s="38"/>
      <c r="ACR44" s="38"/>
      <c r="ACS44" s="38"/>
      <c r="ACT44" s="38"/>
      <c r="ACU44" s="38"/>
      <c r="ACV44" s="38"/>
      <c r="ACW44" s="38"/>
      <c r="ACX44" s="38"/>
      <c r="ACY44" s="38"/>
      <c r="ACZ44" s="38"/>
      <c r="ADA44" s="38"/>
      <c r="ADB44" s="38"/>
      <c r="ADC44" s="38"/>
      <c r="ADD44" s="38"/>
      <c r="ADE44" s="38"/>
      <c r="ADF44" s="38"/>
      <c r="ADG44" s="38"/>
      <c r="ADH44" s="38"/>
      <c r="ADI44" s="38"/>
      <c r="ADJ44" s="38"/>
      <c r="ADK44" s="38"/>
      <c r="ADL44" s="38"/>
      <c r="ADM44" s="38"/>
      <c r="ADN44" s="38"/>
      <c r="ADO44" s="38"/>
      <c r="ADP44" s="38"/>
      <c r="ADQ44" s="38"/>
      <c r="ADR44" s="38"/>
      <c r="ADS44" s="38"/>
      <c r="ADT44" s="38"/>
      <c r="ADU44" s="38"/>
      <c r="ADV44" s="38"/>
      <c r="ADW44" s="38"/>
      <c r="ADX44" s="38"/>
      <c r="ADY44" s="38"/>
      <c r="ADZ44" s="38"/>
      <c r="AEA44" s="38"/>
      <c r="AEB44" s="38"/>
      <c r="AEC44" s="38"/>
      <c r="AED44" s="38"/>
      <c r="AEE44" s="38"/>
      <c r="AEF44" s="38"/>
      <c r="AEG44" s="38"/>
      <c r="AEH44" s="38"/>
      <c r="AEI44" s="38"/>
      <c r="AEJ44" s="38"/>
      <c r="AEK44" s="38"/>
      <c r="AEL44" s="38"/>
      <c r="AEM44" s="38"/>
      <c r="AEN44" s="38"/>
      <c r="AEO44" s="38"/>
      <c r="AEP44" s="38"/>
      <c r="AEQ44" s="38"/>
      <c r="AER44" s="38"/>
      <c r="AES44" s="38"/>
      <c r="AET44" s="38"/>
      <c r="AEU44" s="38"/>
      <c r="AEV44" s="38"/>
      <c r="AEW44" s="38"/>
      <c r="AEX44" s="38"/>
      <c r="AEY44" s="38"/>
      <c r="AEZ44" s="38"/>
      <c r="AFA44" s="38"/>
      <c r="AFB44" s="38"/>
      <c r="AFC44" s="38"/>
      <c r="AFD44" s="38"/>
      <c r="AFE44" s="38"/>
      <c r="AFF44" s="38"/>
      <c r="AFG44" s="38"/>
      <c r="AFH44" s="38"/>
      <c r="AFI44" s="38"/>
      <c r="AFJ44" s="38"/>
      <c r="AFK44" s="38"/>
      <c r="AFL44" s="38"/>
      <c r="AFM44" s="38"/>
      <c r="AFN44" s="38"/>
      <c r="AFO44" s="38"/>
      <c r="AFP44" s="38"/>
      <c r="AFQ44" s="38"/>
      <c r="AFR44" s="38"/>
      <c r="AFS44" s="38"/>
      <c r="AFT44" s="38"/>
      <c r="AFU44" s="38"/>
      <c r="AFV44" s="38"/>
      <c r="AFW44" s="38"/>
      <c r="AFX44" s="38"/>
      <c r="AFY44" s="38"/>
      <c r="AFZ44" s="38"/>
      <c r="AGA44" s="38"/>
      <c r="AGB44" s="38"/>
      <c r="AGC44" s="38"/>
      <c r="AGD44" s="38"/>
      <c r="AGE44" s="38"/>
      <c r="AGF44" s="38"/>
      <c r="AGG44" s="38"/>
      <c r="AGH44" s="38"/>
      <c r="AGI44" s="38"/>
      <c r="AGJ44" s="38"/>
      <c r="AGK44" s="38"/>
      <c r="AGL44" s="38"/>
      <c r="AGM44" s="38"/>
      <c r="AGN44" s="38"/>
      <c r="AGO44" s="38"/>
      <c r="AGP44" s="38"/>
      <c r="AGQ44" s="38"/>
      <c r="AGR44" s="38"/>
      <c r="AGS44" s="38"/>
      <c r="AGT44" s="38"/>
      <c r="AGU44" s="38"/>
      <c r="AGV44" s="38"/>
      <c r="AGW44" s="38"/>
      <c r="AGX44" s="38"/>
      <c r="AGY44" s="38"/>
      <c r="AGZ44" s="38"/>
      <c r="AHA44" s="38"/>
      <c r="AHB44" s="38"/>
      <c r="AHC44" s="38"/>
      <c r="AHD44" s="38"/>
      <c r="AHE44" s="38"/>
      <c r="AHF44" s="38"/>
      <c r="AHG44" s="38"/>
      <c r="AHH44" s="38"/>
      <c r="AHI44" s="38"/>
      <c r="AHJ44" s="38"/>
      <c r="AHK44" s="38"/>
      <c r="AHL44" s="38"/>
      <c r="AHM44" s="38"/>
      <c r="AHN44" s="38"/>
      <c r="AHO44" s="38"/>
      <c r="AHP44" s="38"/>
      <c r="AHQ44" s="38"/>
      <c r="AHR44" s="38"/>
      <c r="AHS44" s="38"/>
      <c r="AHT44" s="38"/>
      <c r="AHU44" s="38"/>
      <c r="AHV44" s="38"/>
      <c r="AHW44" s="38"/>
      <c r="AHX44" s="38"/>
      <c r="AHY44" s="38"/>
      <c r="AHZ44" s="38"/>
      <c r="AIA44" s="38"/>
      <c r="AIB44" s="38"/>
      <c r="AIC44" s="38"/>
      <c r="AID44" s="38"/>
      <c r="AIE44" s="38"/>
      <c r="AIF44" s="38"/>
      <c r="AIG44" s="38"/>
      <c r="AIH44" s="38"/>
      <c r="AII44" s="38"/>
      <c r="AIJ44" s="38"/>
      <c r="AIK44" s="38"/>
      <c r="AIL44" s="38"/>
      <c r="AIM44" s="38"/>
      <c r="AIN44" s="38"/>
      <c r="AIO44" s="38"/>
      <c r="AIP44" s="38"/>
      <c r="AIQ44" s="38"/>
      <c r="AIR44" s="38"/>
      <c r="AIS44" s="38"/>
      <c r="AIT44" s="38"/>
      <c r="AIU44" s="38"/>
      <c r="AIV44" s="38"/>
      <c r="AIW44" s="38"/>
      <c r="AIX44" s="38"/>
      <c r="AIY44" s="38"/>
      <c r="AIZ44" s="38"/>
      <c r="AJA44" s="38"/>
      <c r="AJB44" s="38"/>
      <c r="AJC44" s="38"/>
      <c r="AJD44" s="38"/>
      <c r="AJE44" s="38"/>
      <c r="AJF44" s="38"/>
      <c r="AJG44" s="38"/>
      <c r="AJH44" s="38"/>
      <c r="AJI44" s="38"/>
      <c r="AJJ44" s="38"/>
      <c r="AJK44" s="38"/>
      <c r="AJL44" s="38"/>
      <c r="AJM44" s="38"/>
      <c r="AJN44" s="38"/>
      <c r="AJO44" s="38"/>
      <c r="AJP44" s="38"/>
      <c r="AJQ44" s="38"/>
      <c r="AJR44" s="38"/>
      <c r="AJS44" s="38"/>
      <c r="AJT44" s="38"/>
      <c r="AJU44" s="38"/>
      <c r="AJV44" s="38"/>
      <c r="AJW44" s="38"/>
      <c r="AJX44" s="38"/>
      <c r="AJY44" s="38"/>
      <c r="AJZ44" s="38"/>
      <c r="AKA44" s="38"/>
      <c r="AKB44" s="38"/>
      <c r="AKC44" s="38"/>
      <c r="AKD44" s="38"/>
      <c r="AKE44" s="38"/>
      <c r="AKF44" s="38"/>
      <c r="AKG44" s="38"/>
      <c r="AKH44" s="38"/>
      <c r="AKI44" s="38"/>
      <c r="AKJ44" s="38"/>
      <c r="AKK44" s="38"/>
      <c r="AKL44" s="38"/>
      <c r="AKM44" s="38"/>
      <c r="AKN44" s="38"/>
      <c r="AKO44" s="38"/>
      <c r="AKP44" s="38"/>
      <c r="AKQ44" s="38"/>
      <c r="AKR44" s="38"/>
      <c r="AKS44" s="38"/>
      <c r="AKT44" s="38"/>
      <c r="AKU44" s="38"/>
      <c r="AKV44" s="38"/>
      <c r="AKW44" s="38"/>
      <c r="AKX44" s="38"/>
      <c r="AKY44" s="38"/>
      <c r="AKZ44" s="38"/>
      <c r="ALA44" s="38"/>
      <c r="ALB44" s="38"/>
      <c r="ALC44" s="38"/>
      <c r="ALD44" s="38"/>
      <c r="ALE44" s="38"/>
      <c r="ALF44" s="38"/>
      <c r="ALG44" s="38"/>
      <c r="ALH44" s="38"/>
      <c r="ALI44" s="38"/>
      <c r="ALJ44" s="38"/>
      <c r="ALK44" s="38"/>
      <c r="ALL44" s="38"/>
      <c r="ALM44" s="38"/>
      <c r="ALN44" s="38"/>
      <c r="ALO44" s="38"/>
      <c r="ALP44" s="38"/>
      <c r="ALQ44" s="38"/>
      <c r="ALR44" s="38"/>
      <c r="ALS44" s="38"/>
      <c r="ALT44" s="38"/>
      <c r="ALU44" s="38"/>
      <c r="ALV44" s="38"/>
      <c r="ALW44" s="38"/>
      <c r="ALX44" s="38"/>
      <c r="ALY44" s="38"/>
      <c r="ALZ44" s="38"/>
      <c r="AMA44" s="38"/>
      <c r="AMB44" s="38"/>
      <c r="AMC44" s="38"/>
      <c r="AMD44" s="38"/>
      <c r="AME44" s="38"/>
      <c r="AMF44" s="38"/>
      <c r="AMG44" s="38"/>
      <c r="AMH44" s="38"/>
      <c r="AMI44" s="38"/>
      <c r="AMJ44" s="38"/>
      <c r="AMK44" s="38"/>
      <c r="AML44" s="38"/>
      <c r="AMM44" s="38"/>
      <c r="AMN44" s="38"/>
      <c r="AMO44" s="38"/>
      <c r="AMP44" s="38"/>
      <c r="AMQ44" s="38"/>
      <c r="AMR44" s="38"/>
      <c r="AMS44" s="38"/>
      <c r="AMT44" s="38"/>
      <c r="AMU44" s="38"/>
      <c r="AMV44" s="38"/>
      <c r="AMW44" s="38"/>
      <c r="AMX44" s="38"/>
      <c r="AMY44" s="38"/>
      <c r="AMZ44" s="38"/>
      <c r="ANA44" s="38"/>
      <c r="ANB44" s="38"/>
      <c r="ANC44" s="38"/>
      <c r="AND44" s="38"/>
      <c r="ANE44" s="38"/>
      <c r="ANF44" s="38"/>
      <c r="ANG44" s="38"/>
      <c r="ANH44" s="38"/>
      <c r="ANI44" s="38"/>
      <c r="ANJ44" s="38"/>
      <c r="ANK44" s="38"/>
      <c r="ANL44" s="38"/>
      <c r="ANM44" s="38"/>
      <c r="ANN44" s="38"/>
    </row>
    <row r="45" spans="1:1054" s="90" customFormat="1" ht="15.75" customHeight="1" outlineLevel="1" thickBot="1">
      <c r="A45" s="275" t="s">
        <v>156</v>
      </c>
      <c r="B45" s="743"/>
      <c r="C45" s="743"/>
      <c r="D45" s="487"/>
      <c r="E45" s="319"/>
      <c r="F45" s="323"/>
      <c r="G45" s="330" t="str">
        <f t="shared" si="0"/>
        <v/>
      </c>
      <c r="H45" s="449"/>
      <c r="I45" s="450"/>
      <c r="J45" s="448" t="str">
        <f t="shared" si="2"/>
        <v/>
      </c>
      <c r="K45" s="326" t="str">
        <f t="shared" si="1"/>
        <v/>
      </c>
      <c r="L45" s="330" t="str">
        <f t="shared" ref="L45" si="40">IF(K45&lt;&gt;"",K45*$L$9,"")</f>
        <v/>
      </c>
      <c r="M45" s="102"/>
      <c r="N45" s="110"/>
      <c r="O45" s="107"/>
      <c r="P45" s="104">
        <f t="shared" si="3"/>
        <v>0</v>
      </c>
      <c r="Q45" s="102"/>
      <c r="R45" s="110"/>
      <c r="S45" s="107"/>
      <c r="T45" s="104">
        <f t="shared" si="4"/>
        <v>0</v>
      </c>
      <c r="U45" s="498">
        <f t="shared" si="5"/>
        <v>0</v>
      </c>
      <c r="V45" s="896"/>
      <c r="W45" s="110"/>
      <c r="X45"/>
      <c r="Y45"/>
      <c r="Z45"/>
      <c r="AA45"/>
      <c r="AB45"/>
      <c r="AC45"/>
      <c r="AD45"/>
      <c r="AE45"/>
      <c r="AF45"/>
      <c r="AG45"/>
      <c r="AH45"/>
      <c r="AI45"/>
      <c r="AJ45"/>
      <c r="AK45"/>
      <c r="AL45"/>
      <c r="AM45"/>
      <c r="AN45"/>
      <c r="AO45"/>
      <c r="AP45"/>
      <c r="AQ45" s="40"/>
      <c r="AR45" s="40"/>
      <c r="AS45" s="40"/>
      <c r="AT45" s="40"/>
      <c r="AU45" s="40"/>
      <c r="AV45" s="40"/>
      <c r="AW45" s="91"/>
      <c r="AX45" s="91"/>
      <c r="AY45" s="91"/>
      <c r="AZ45" s="91"/>
      <c r="BA45" s="91"/>
      <c r="BB45" s="91"/>
      <c r="BC45" s="91"/>
      <c r="BD45" s="91"/>
      <c r="BE45" s="91"/>
      <c r="BF45" s="91"/>
      <c r="BG45" s="91"/>
      <c r="BH45" s="91"/>
      <c r="BI45" s="91"/>
      <c r="BJ45" s="91"/>
      <c r="BK45" s="91"/>
      <c r="BL45" s="91"/>
      <c r="BM45" s="91"/>
    </row>
    <row r="46" spans="1:1054" s="39" customFormat="1" ht="19.5" thickBot="1">
      <c r="C46" s="183" t="s">
        <v>131</v>
      </c>
      <c r="D46" s="491"/>
      <c r="E46" s="184" t="s">
        <v>78</v>
      </c>
      <c r="F46" s="185"/>
      <c r="G46" s="187">
        <f t="shared" ref="G46:I46" si="41">SUM(G10:G45)</f>
        <v>0</v>
      </c>
      <c r="H46" s="189">
        <f t="shared" si="41"/>
        <v>0</v>
      </c>
      <c r="I46" s="190">
        <f t="shared" si="41"/>
        <v>0</v>
      </c>
      <c r="J46" s="186">
        <f>SUM(J10:J45)</f>
        <v>0</v>
      </c>
      <c r="K46" s="188">
        <f>SUM(J10:J45)</f>
        <v>0</v>
      </c>
      <c r="L46" s="187">
        <f t="shared" ref="L46:U46" si="42">SUM(L10:L45)</f>
        <v>0</v>
      </c>
      <c r="M46" s="189">
        <f t="shared" ref="M46" si="43">SUM(M10:M45)</f>
        <v>0</v>
      </c>
      <c r="N46" s="190">
        <f t="shared" ref="N46" si="44">SUM(N10:N45)</f>
        <v>0</v>
      </c>
      <c r="O46" s="190">
        <f t="shared" ref="O46" si="45">SUM(O10:O45)</f>
        <v>0</v>
      </c>
      <c r="P46" s="186">
        <f t="shared" ref="P46" si="46">SUM(P10:P45)</f>
        <v>0</v>
      </c>
      <c r="Q46" s="189">
        <f t="shared" si="42"/>
        <v>0</v>
      </c>
      <c r="R46" s="190">
        <f t="shared" si="42"/>
        <v>0</v>
      </c>
      <c r="S46" s="190">
        <f t="shared" si="42"/>
        <v>0</v>
      </c>
      <c r="T46" s="186">
        <f t="shared" si="42"/>
        <v>0</v>
      </c>
      <c r="U46" s="186">
        <f t="shared" si="42"/>
        <v>0</v>
      </c>
      <c r="V46" s="499">
        <f>SUM(V10:V45)</f>
        <v>0</v>
      </c>
      <c r="W46" s="347"/>
      <c r="X46"/>
      <c r="Y46"/>
      <c r="Z46"/>
      <c r="AA46"/>
      <c r="AB46"/>
      <c r="AC46"/>
      <c r="AD46"/>
      <c r="AE46"/>
      <c r="AF46"/>
      <c r="AG46"/>
      <c r="AH46"/>
      <c r="AI46"/>
      <c r="AJ46"/>
      <c r="AK46"/>
      <c r="AL46"/>
      <c r="AM46"/>
      <c r="AN46"/>
      <c r="AO46"/>
      <c r="AP46"/>
      <c r="AQ46"/>
      <c r="AR46"/>
      <c r="AS46"/>
      <c r="AT46"/>
      <c r="AU46"/>
      <c r="AY46" s="92"/>
      <c r="AZ46" s="92"/>
      <c r="BA46" s="92"/>
      <c r="BB46" s="92"/>
      <c r="BC46" s="92"/>
      <c r="BD46" s="92"/>
      <c r="BE46" s="92"/>
      <c r="BF46" s="92"/>
      <c r="BG46" s="92"/>
      <c r="BH46" s="92"/>
      <c r="BI46" s="92"/>
      <c r="BJ46" s="92"/>
      <c r="BK46" s="92"/>
      <c r="BL46" s="92"/>
      <c r="BM46" s="92"/>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c r="IX46" s="38"/>
      <c r="IY46" s="38"/>
      <c r="IZ46" s="38"/>
      <c r="JA46" s="38"/>
      <c r="JB46" s="38"/>
      <c r="JC46" s="38"/>
      <c r="JD46" s="38"/>
      <c r="JE46" s="38"/>
      <c r="JF46" s="38"/>
      <c r="JG46" s="38"/>
      <c r="JH46" s="38"/>
      <c r="JI46" s="38"/>
      <c r="JJ46" s="38"/>
      <c r="JK46" s="38"/>
      <c r="JL46" s="38"/>
      <c r="JM46" s="38"/>
      <c r="JN46" s="38"/>
      <c r="JO46" s="38"/>
      <c r="JP46" s="38"/>
      <c r="JQ46" s="38"/>
      <c r="JR46" s="38"/>
      <c r="JS46" s="38"/>
      <c r="JT46" s="38"/>
      <c r="JU46" s="38"/>
      <c r="JV46" s="38"/>
      <c r="JW46" s="38"/>
      <c r="JX46" s="38"/>
      <c r="JY46" s="38"/>
      <c r="JZ46" s="38"/>
      <c r="KA46" s="38"/>
      <c r="KB46" s="38"/>
      <c r="KC46" s="38"/>
      <c r="KD46" s="38"/>
      <c r="KE46" s="38"/>
      <c r="KF46" s="38"/>
      <c r="KG46" s="38"/>
      <c r="KH46" s="38"/>
      <c r="KI46" s="38"/>
      <c r="KJ46" s="38"/>
      <c r="KK46" s="38"/>
      <c r="KL46" s="38"/>
      <c r="KM46" s="38"/>
      <c r="KN46" s="38"/>
      <c r="KO46" s="38"/>
      <c r="KP46" s="38"/>
      <c r="KQ46" s="38"/>
      <c r="KR46" s="38"/>
      <c r="KS46" s="38"/>
      <c r="KT46" s="38"/>
      <c r="KU46" s="38"/>
      <c r="KV46" s="38"/>
      <c r="KW46" s="38"/>
      <c r="KX46" s="38"/>
      <c r="KY46" s="38"/>
      <c r="KZ46" s="38"/>
      <c r="LA46" s="38"/>
      <c r="LB46" s="38"/>
      <c r="LC46" s="38"/>
      <c r="LD46" s="38"/>
      <c r="LE46" s="38"/>
      <c r="LF46" s="38"/>
      <c r="LG46" s="38"/>
      <c r="LH46" s="38"/>
      <c r="LI46" s="38"/>
      <c r="LJ46" s="38"/>
      <c r="LK46" s="38"/>
      <c r="LL46" s="38"/>
      <c r="LM46" s="38"/>
      <c r="LN46" s="38"/>
      <c r="LO46" s="38"/>
      <c r="LP46" s="38"/>
      <c r="LQ46" s="38"/>
      <c r="LR46" s="38"/>
      <c r="LS46" s="38"/>
      <c r="LT46" s="38"/>
      <c r="LU46" s="38"/>
      <c r="LV46" s="38"/>
      <c r="LW46" s="38"/>
      <c r="LX46" s="38"/>
      <c r="LY46" s="38"/>
      <c r="LZ46" s="38"/>
      <c r="MA46" s="38"/>
      <c r="MB46" s="38"/>
      <c r="MC46" s="38"/>
      <c r="MD46" s="38"/>
      <c r="ME46" s="38"/>
      <c r="MF46" s="38"/>
      <c r="MG46" s="38"/>
      <c r="MH46" s="38"/>
      <c r="MI46" s="38"/>
      <c r="MJ46" s="38"/>
      <c r="MK46" s="38"/>
      <c r="ML46" s="38"/>
      <c r="MM46" s="38"/>
      <c r="MN46" s="38"/>
      <c r="MO46" s="38"/>
      <c r="MP46" s="38"/>
      <c r="MQ46" s="38"/>
      <c r="MR46" s="38"/>
      <c r="MS46" s="38"/>
      <c r="MT46" s="38"/>
      <c r="MU46" s="38"/>
      <c r="MV46" s="38"/>
      <c r="MW46" s="38"/>
      <c r="MX46" s="38"/>
      <c r="MY46" s="38"/>
      <c r="MZ46" s="38"/>
      <c r="NA46" s="38"/>
      <c r="NB46" s="38"/>
      <c r="NC46" s="38"/>
      <c r="ND46" s="38"/>
      <c r="NE46" s="38"/>
      <c r="NF46" s="38"/>
      <c r="NG46" s="38"/>
      <c r="NH46" s="38"/>
      <c r="NI46" s="38"/>
      <c r="NJ46" s="38"/>
      <c r="NK46" s="38"/>
      <c r="NL46" s="38"/>
      <c r="NM46" s="38"/>
      <c r="NN46" s="38"/>
      <c r="NO46" s="38"/>
      <c r="NP46" s="38"/>
      <c r="NQ46" s="38"/>
      <c r="NR46" s="38"/>
      <c r="NS46" s="38"/>
      <c r="NT46" s="38"/>
      <c r="NU46" s="38"/>
      <c r="NV46" s="38"/>
      <c r="NW46" s="38"/>
      <c r="NX46" s="38"/>
      <c r="NY46" s="38"/>
      <c r="NZ46" s="38"/>
      <c r="OA46" s="38"/>
      <c r="OB46" s="38"/>
      <c r="OC46" s="38"/>
      <c r="OD46" s="38"/>
      <c r="OE46" s="38"/>
      <c r="OF46" s="38"/>
      <c r="OG46" s="38"/>
      <c r="OH46" s="38"/>
      <c r="OI46" s="38"/>
      <c r="OJ46" s="38"/>
      <c r="OK46" s="38"/>
      <c r="OL46" s="38"/>
      <c r="OM46" s="38"/>
      <c r="ON46" s="38"/>
      <c r="OO46" s="38"/>
      <c r="OP46" s="38"/>
      <c r="OQ46" s="38"/>
      <c r="OR46" s="38"/>
      <c r="OS46" s="38"/>
      <c r="OT46" s="38"/>
      <c r="OU46" s="38"/>
      <c r="OV46" s="38"/>
      <c r="OW46" s="38"/>
      <c r="OX46" s="38"/>
      <c r="OY46" s="38"/>
      <c r="OZ46" s="38"/>
      <c r="PA46" s="38"/>
      <c r="PB46" s="38"/>
      <c r="PC46" s="38"/>
      <c r="PD46" s="38"/>
      <c r="PE46" s="38"/>
      <c r="PF46" s="38"/>
      <c r="PG46" s="38"/>
      <c r="PH46" s="38"/>
      <c r="PI46" s="38"/>
      <c r="PJ46" s="38"/>
      <c r="PK46" s="38"/>
      <c r="PL46" s="38"/>
      <c r="PM46" s="38"/>
      <c r="PN46" s="38"/>
      <c r="PO46" s="38"/>
      <c r="PP46" s="38"/>
      <c r="PQ46" s="38"/>
      <c r="PR46" s="38"/>
      <c r="PS46" s="38"/>
      <c r="PT46" s="38"/>
      <c r="PU46" s="38"/>
      <c r="PV46" s="38"/>
      <c r="PW46" s="38"/>
      <c r="PX46" s="38"/>
      <c r="PY46" s="38"/>
      <c r="PZ46" s="38"/>
      <c r="QA46" s="38"/>
      <c r="QB46" s="38"/>
      <c r="QC46" s="38"/>
      <c r="QD46" s="38"/>
      <c r="QE46" s="38"/>
      <c r="QF46" s="38"/>
      <c r="QG46" s="38"/>
      <c r="QH46" s="38"/>
      <c r="QI46" s="38"/>
      <c r="QJ46" s="38"/>
      <c r="QK46" s="38"/>
      <c r="QL46" s="38"/>
      <c r="QM46" s="38"/>
      <c r="QN46" s="38"/>
      <c r="QO46" s="38"/>
      <c r="QP46" s="38"/>
      <c r="QQ46" s="38"/>
      <c r="QR46" s="38"/>
      <c r="QS46" s="38"/>
      <c r="QT46" s="38"/>
      <c r="QU46" s="38"/>
      <c r="QV46" s="38"/>
      <c r="QW46" s="38"/>
      <c r="QX46" s="38"/>
      <c r="QY46" s="38"/>
      <c r="QZ46" s="38"/>
      <c r="RA46" s="38"/>
      <c r="RB46" s="38"/>
      <c r="RC46" s="38"/>
      <c r="RD46" s="38"/>
      <c r="RE46" s="38"/>
      <c r="RF46" s="38"/>
      <c r="RG46" s="38"/>
      <c r="RH46" s="38"/>
      <c r="RI46" s="38"/>
      <c r="RJ46" s="38"/>
      <c r="RK46" s="38"/>
      <c r="RL46" s="38"/>
      <c r="RM46" s="38"/>
      <c r="RN46" s="38"/>
      <c r="RO46" s="38"/>
      <c r="RP46" s="38"/>
      <c r="RQ46" s="38"/>
      <c r="RR46" s="38"/>
      <c r="RS46" s="38"/>
      <c r="RT46" s="38"/>
      <c r="RU46" s="38"/>
      <c r="RV46" s="38"/>
      <c r="RW46" s="38"/>
      <c r="RX46" s="38"/>
      <c r="RY46" s="38"/>
      <c r="RZ46" s="38"/>
      <c r="SA46" s="38"/>
      <c r="SB46" s="38"/>
      <c r="SC46" s="38"/>
      <c r="SD46" s="38"/>
      <c r="SE46" s="38"/>
      <c r="SF46" s="38"/>
      <c r="SG46" s="38"/>
      <c r="SH46" s="38"/>
      <c r="SI46" s="38"/>
      <c r="SJ46" s="38"/>
      <c r="SK46" s="38"/>
      <c r="SL46" s="38"/>
      <c r="SM46" s="38"/>
      <c r="SN46" s="38"/>
      <c r="SO46" s="38"/>
      <c r="SP46" s="38"/>
      <c r="SQ46" s="38"/>
      <c r="SR46" s="38"/>
      <c r="SS46" s="38"/>
      <c r="ST46" s="38"/>
      <c r="SU46" s="38"/>
      <c r="SV46" s="38"/>
      <c r="SW46" s="38"/>
      <c r="SX46" s="38"/>
      <c r="SY46" s="38"/>
      <c r="SZ46" s="38"/>
      <c r="TA46" s="38"/>
      <c r="TB46" s="38"/>
      <c r="TC46" s="38"/>
      <c r="TD46" s="38"/>
      <c r="TE46" s="38"/>
      <c r="TF46" s="38"/>
      <c r="TG46" s="38"/>
      <c r="TH46" s="38"/>
      <c r="TI46" s="38"/>
      <c r="TJ46" s="38"/>
      <c r="TK46" s="38"/>
      <c r="TL46" s="38"/>
      <c r="TM46" s="38"/>
      <c r="TN46" s="38"/>
      <c r="TO46" s="38"/>
      <c r="TP46" s="38"/>
      <c r="TQ46" s="38"/>
      <c r="TR46" s="38"/>
      <c r="TS46" s="38"/>
      <c r="TT46" s="38"/>
      <c r="TU46" s="38"/>
      <c r="TV46" s="38"/>
      <c r="TW46" s="38"/>
      <c r="TX46" s="38"/>
      <c r="TY46" s="38"/>
      <c r="TZ46" s="38"/>
      <c r="UA46" s="38"/>
      <c r="UB46" s="38"/>
      <c r="UC46" s="38"/>
      <c r="UD46" s="38"/>
      <c r="UE46" s="38"/>
      <c r="UF46" s="38"/>
      <c r="UG46" s="38"/>
      <c r="UH46" s="38"/>
      <c r="UI46" s="38"/>
      <c r="UJ46" s="38"/>
      <c r="UK46" s="38"/>
      <c r="UL46" s="38"/>
      <c r="UM46" s="38"/>
      <c r="UN46" s="38"/>
      <c r="UO46" s="38"/>
      <c r="UP46" s="38"/>
      <c r="UQ46" s="38"/>
      <c r="UR46" s="38"/>
      <c r="US46" s="38"/>
      <c r="UT46" s="38"/>
      <c r="UU46" s="38"/>
      <c r="UV46" s="38"/>
      <c r="UW46" s="38"/>
      <c r="UX46" s="38"/>
      <c r="UY46" s="38"/>
      <c r="UZ46" s="38"/>
      <c r="VA46" s="38"/>
      <c r="VB46" s="38"/>
      <c r="VC46" s="38"/>
      <c r="VD46" s="38"/>
      <c r="VE46" s="38"/>
      <c r="VF46" s="38"/>
      <c r="VG46" s="38"/>
      <c r="VH46" s="38"/>
      <c r="VI46" s="38"/>
      <c r="VJ46" s="38"/>
      <c r="VK46" s="38"/>
      <c r="VL46" s="38"/>
      <c r="VM46" s="38"/>
      <c r="VN46" s="38"/>
      <c r="VO46" s="38"/>
      <c r="VP46" s="38"/>
      <c r="VQ46" s="38"/>
      <c r="VR46" s="38"/>
      <c r="VS46" s="38"/>
      <c r="VT46" s="38"/>
      <c r="VU46" s="38"/>
      <c r="VV46" s="38"/>
      <c r="VW46" s="38"/>
      <c r="VX46" s="38"/>
      <c r="VY46" s="38"/>
      <c r="VZ46" s="38"/>
      <c r="WA46" s="38"/>
      <c r="WB46" s="38"/>
      <c r="WC46" s="38"/>
      <c r="WD46" s="38"/>
      <c r="WE46" s="38"/>
      <c r="WF46" s="38"/>
      <c r="WG46" s="38"/>
      <c r="WH46" s="38"/>
      <c r="WI46" s="38"/>
      <c r="WJ46" s="38"/>
      <c r="WK46" s="38"/>
      <c r="WL46" s="38"/>
      <c r="WM46" s="38"/>
      <c r="WN46" s="38"/>
      <c r="WO46" s="38"/>
      <c r="WP46" s="38"/>
      <c r="WQ46" s="38"/>
      <c r="WR46" s="38"/>
      <c r="WS46" s="38"/>
      <c r="WT46" s="38"/>
      <c r="WU46" s="38"/>
      <c r="WV46" s="38"/>
      <c r="WW46" s="38"/>
      <c r="WX46" s="38"/>
      <c r="WY46" s="38"/>
      <c r="WZ46" s="38"/>
      <c r="XA46" s="38"/>
      <c r="XB46" s="38"/>
      <c r="XC46" s="38"/>
      <c r="XD46" s="38"/>
      <c r="XE46" s="38"/>
      <c r="XF46" s="38"/>
      <c r="XG46" s="38"/>
      <c r="XH46" s="38"/>
      <c r="XI46" s="38"/>
      <c r="XJ46" s="38"/>
      <c r="XK46" s="38"/>
      <c r="XL46" s="38"/>
      <c r="XM46" s="38"/>
      <c r="XN46" s="38"/>
      <c r="XO46" s="38"/>
      <c r="XP46" s="38"/>
      <c r="XQ46" s="38"/>
      <c r="XR46" s="38"/>
      <c r="XS46" s="38"/>
      <c r="XT46" s="38"/>
      <c r="XU46" s="38"/>
      <c r="XV46" s="38"/>
      <c r="XW46" s="38"/>
      <c r="XX46" s="38"/>
      <c r="XY46" s="38"/>
      <c r="XZ46" s="38"/>
      <c r="YA46" s="38"/>
      <c r="YB46" s="38"/>
      <c r="YC46" s="38"/>
      <c r="YD46" s="38"/>
      <c r="YE46" s="38"/>
      <c r="YF46" s="38"/>
      <c r="YG46" s="38"/>
      <c r="YH46" s="38"/>
      <c r="YI46" s="38"/>
      <c r="YJ46" s="38"/>
      <c r="YK46" s="38"/>
      <c r="YL46" s="38"/>
      <c r="YM46" s="38"/>
      <c r="YN46" s="38"/>
      <c r="YO46" s="38"/>
      <c r="YP46" s="38"/>
      <c r="YQ46" s="38"/>
      <c r="YR46" s="38"/>
      <c r="YS46" s="38"/>
      <c r="YT46" s="38"/>
      <c r="YU46" s="38"/>
      <c r="YV46" s="38"/>
      <c r="YW46" s="38"/>
      <c r="YX46" s="38"/>
      <c r="YY46" s="38"/>
      <c r="YZ46" s="38"/>
      <c r="ZA46" s="38"/>
      <c r="ZB46" s="38"/>
      <c r="ZC46" s="38"/>
      <c r="ZD46" s="38"/>
      <c r="ZE46" s="38"/>
      <c r="ZF46" s="38"/>
      <c r="ZG46" s="38"/>
      <c r="ZH46" s="38"/>
      <c r="ZI46" s="38"/>
      <c r="ZJ46" s="38"/>
      <c r="ZK46" s="38"/>
      <c r="ZL46" s="38"/>
      <c r="ZM46" s="38"/>
      <c r="ZN46" s="38"/>
      <c r="ZO46" s="38"/>
      <c r="ZP46" s="38"/>
      <c r="ZQ46" s="38"/>
      <c r="ZR46" s="38"/>
      <c r="ZS46" s="38"/>
      <c r="ZT46" s="38"/>
      <c r="ZU46" s="38"/>
      <c r="ZV46" s="38"/>
      <c r="ZW46" s="38"/>
      <c r="ZX46" s="38"/>
      <c r="ZY46" s="38"/>
      <c r="ZZ46" s="38"/>
      <c r="AAA46" s="38"/>
      <c r="AAB46" s="38"/>
      <c r="AAC46" s="38"/>
      <c r="AAD46" s="38"/>
      <c r="AAE46" s="38"/>
      <c r="AAF46" s="38"/>
      <c r="AAG46" s="38"/>
      <c r="AAH46" s="38"/>
      <c r="AAI46" s="38"/>
      <c r="AAJ46" s="38"/>
      <c r="AAK46" s="38"/>
      <c r="AAL46" s="38"/>
      <c r="AAM46" s="38"/>
      <c r="AAN46" s="38"/>
      <c r="AAO46" s="38"/>
      <c r="AAP46" s="38"/>
      <c r="AAQ46" s="38"/>
      <c r="AAR46" s="38"/>
      <c r="AAS46" s="38"/>
      <c r="AAT46" s="38"/>
      <c r="AAU46" s="38"/>
      <c r="AAV46" s="38"/>
      <c r="AAW46" s="38"/>
      <c r="AAX46" s="38"/>
      <c r="AAY46" s="38"/>
      <c r="AAZ46" s="38"/>
      <c r="ABA46" s="38"/>
      <c r="ABB46" s="38"/>
      <c r="ABC46" s="38"/>
      <c r="ABD46" s="38"/>
      <c r="ABE46" s="38"/>
      <c r="ABF46" s="38"/>
      <c r="ABG46" s="38"/>
      <c r="ABH46" s="38"/>
      <c r="ABI46" s="38"/>
      <c r="ABJ46" s="38"/>
      <c r="ABK46" s="38"/>
      <c r="ABL46" s="38"/>
      <c r="ABM46" s="38"/>
      <c r="ABN46" s="38"/>
      <c r="ABO46" s="38"/>
      <c r="ABP46" s="38"/>
      <c r="ABQ46" s="38"/>
      <c r="ABR46" s="38"/>
      <c r="ABS46" s="38"/>
      <c r="ABT46" s="38"/>
      <c r="ABU46" s="38"/>
      <c r="ABV46" s="38"/>
      <c r="ABW46" s="38"/>
      <c r="ABX46" s="38"/>
      <c r="ABY46" s="38"/>
      <c r="ABZ46" s="38"/>
      <c r="ACA46" s="38"/>
      <c r="ACB46" s="38"/>
      <c r="ACC46" s="38"/>
      <c r="ACD46" s="38"/>
      <c r="ACE46" s="38"/>
      <c r="ACF46" s="38"/>
      <c r="ACG46" s="38"/>
      <c r="ACH46" s="38"/>
      <c r="ACI46" s="38"/>
      <c r="ACJ46" s="38"/>
      <c r="ACK46" s="38"/>
      <c r="ACL46" s="38"/>
      <c r="ACM46" s="38"/>
      <c r="ACN46" s="38"/>
      <c r="ACO46" s="38"/>
      <c r="ACP46" s="38"/>
      <c r="ACQ46" s="38"/>
      <c r="ACR46" s="38"/>
      <c r="ACS46" s="38"/>
      <c r="ACT46" s="38"/>
      <c r="ACU46" s="38"/>
      <c r="ACV46" s="38"/>
      <c r="ACW46" s="38"/>
      <c r="ACX46" s="38"/>
      <c r="ACY46" s="38"/>
      <c r="ACZ46" s="38"/>
      <c r="ADA46" s="38"/>
      <c r="ADB46" s="38"/>
      <c r="ADC46" s="38"/>
      <c r="ADD46" s="38"/>
      <c r="ADE46" s="38"/>
      <c r="ADF46" s="38"/>
      <c r="ADG46" s="38"/>
      <c r="ADH46" s="38"/>
      <c r="ADI46" s="38"/>
      <c r="ADJ46" s="38"/>
      <c r="ADK46" s="38"/>
      <c r="ADL46" s="38"/>
      <c r="ADM46" s="38"/>
      <c r="ADN46" s="38"/>
      <c r="ADO46" s="38"/>
      <c r="ADP46" s="38"/>
      <c r="ADQ46" s="38"/>
      <c r="ADR46" s="38"/>
      <c r="ADS46" s="38"/>
      <c r="ADT46" s="38"/>
      <c r="ADU46" s="38"/>
      <c r="ADV46" s="38"/>
      <c r="ADW46" s="38"/>
      <c r="ADX46" s="38"/>
      <c r="ADY46" s="38"/>
      <c r="ADZ46" s="38"/>
      <c r="AEA46" s="38"/>
      <c r="AEB46" s="38"/>
      <c r="AEC46" s="38"/>
      <c r="AED46" s="38"/>
      <c r="AEE46" s="38"/>
      <c r="AEF46" s="38"/>
      <c r="AEG46" s="38"/>
      <c r="AEH46" s="38"/>
      <c r="AEI46" s="38"/>
      <c r="AEJ46" s="38"/>
      <c r="AEK46" s="38"/>
      <c r="AEL46" s="38"/>
      <c r="AEM46" s="38"/>
      <c r="AEN46" s="38"/>
      <c r="AEO46" s="38"/>
      <c r="AEP46" s="38"/>
      <c r="AEQ46" s="38"/>
      <c r="AER46" s="38"/>
      <c r="AES46" s="38"/>
      <c r="AET46" s="38"/>
      <c r="AEU46" s="38"/>
      <c r="AEV46" s="38"/>
      <c r="AEW46" s="38"/>
      <c r="AEX46" s="38"/>
      <c r="AEY46" s="38"/>
      <c r="AEZ46" s="38"/>
      <c r="AFA46" s="38"/>
      <c r="AFB46" s="38"/>
      <c r="AFC46" s="38"/>
      <c r="AFD46" s="38"/>
      <c r="AFE46" s="38"/>
      <c r="AFF46" s="38"/>
      <c r="AFG46" s="38"/>
      <c r="AFH46" s="38"/>
      <c r="AFI46" s="38"/>
      <c r="AFJ46" s="38"/>
      <c r="AFK46" s="38"/>
      <c r="AFL46" s="38"/>
      <c r="AFM46" s="38"/>
      <c r="AFN46" s="38"/>
      <c r="AFO46" s="38"/>
      <c r="AFP46" s="38"/>
      <c r="AFQ46" s="38"/>
      <c r="AFR46" s="38"/>
      <c r="AFS46" s="38"/>
      <c r="AFT46" s="38"/>
      <c r="AFU46" s="38"/>
      <c r="AFV46" s="38"/>
      <c r="AFW46" s="38"/>
      <c r="AFX46" s="38"/>
      <c r="AFY46" s="38"/>
      <c r="AFZ46" s="38"/>
      <c r="AGA46" s="38"/>
      <c r="AGB46" s="38"/>
      <c r="AGC46" s="38"/>
      <c r="AGD46" s="38"/>
      <c r="AGE46" s="38"/>
      <c r="AGF46" s="38"/>
      <c r="AGG46" s="38"/>
      <c r="AGH46" s="38"/>
      <c r="AGI46" s="38"/>
      <c r="AGJ46" s="38"/>
      <c r="AGK46" s="38"/>
      <c r="AGL46" s="38"/>
      <c r="AGM46" s="38"/>
      <c r="AGN46" s="38"/>
      <c r="AGO46" s="38"/>
      <c r="AGP46" s="38"/>
      <c r="AGQ46" s="38"/>
      <c r="AGR46" s="38"/>
      <c r="AGS46" s="38"/>
      <c r="AGT46" s="38"/>
      <c r="AGU46" s="38"/>
      <c r="AGV46" s="38"/>
      <c r="AGW46" s="38"/>
      <c r="AGX46" s="38"/>
      <c r="AGY46" s="38"/>
      <c r="AGZ46" s="38"/>
      <c r="AHA46" s="38"/>
      <c r="AHB46" s="38"/>
      <c r="AHC46" s="38"/>
      <c r="AHD46" s="38"/>
      <c r="AHE46" s="38"/>
      <c r="AHF46" s="38"/>
      <c r="AHG46" s="38"/>
      <c r="AHH46" s="38"/>
      <c r="AHI46" s="38"/>
      <c r="AHJ46" s="38"/>
      <c r="AHK46" s="38"/>
      <c r="AHL46" s="38"/>
      <c r="AHM46" s="38"/>
      <c r="AHN46" s="38"/>
      <c r="AHO46" s="38"/>
      <c r="AHP46" s="38"/>
      <c r="AHQ46" s="38"/>
      <c r="AHR46" s="38"/>
      <c r="AHS46" s="38"/>
      <c r="AHT46" s="38"/>
      <c r="AHU46" s="38"/>
      <c r="AHV46" s="38"/>
      <c r="AHW46" s="38"/>
      <c r="AHX46" s="38"/>
      <c r="AHY46" s="38"/>
      <c r="AHZ46" s="38"/>
      <c r="AIA46" s="38"/>
      <c r="AIB46" s="38"/>
      <c r="AIC46" s="38"/>
      <c r="AID46" s="38"/>
      <c r="AIE46" s="38"/>
      <c r="AIF46" s="38"/>
      <c r="AIG46" s="38"/>
      <c r="AIH46" s="38"/>
      <c r="AII46" s="38"/>
      <c r="AIJ46" s="38"/>
      <c r="AIK46" s="38"/>
      <c r="AIL46" s="38"/>
      <c r="AIM46" s="38"/>
      <c r="AIN46" s="38"/>
      <c r="AIO46" s="38"/>
      <c r="AIP46" s="38"/>
      <c r="AIQ46" s="38"/>
      <c r="AIR46" s="38"/>
      <c r="AIS46" s="38"/>
      <c r="AIT46" s="38"/>
      <c r="AIU46" s="38"/>
      <c r="AIV46" s="38"/>
      <c r="AIW46" s="38"/>
      <c r="AIX46" s="38"/>
      <c r="AIY46" s="38"/>
      <c r="AIZ46" s="38"/>
      <c r="AJA46" s="38"/>
      <c r="AJB46" s="38"/>
      <c r="AJC46" s="38"/>
      <c r="AJD46" s="38"/>
      <c r="AJE46" s="38"/>
      <c r="AJF46" s="38"/>
      <c r="AJG46" s="38"/>
      <c r="AJH46" s="38"/>
      <c r="AJI46" s="38"/>
      <c r="AJJ46" s="38"/>
      <c r="AJK46" s="38"/>
      <c r="AJL46" s="38"/>
      <c r="AJM46" s="38"/>
      <c r="AJN46" s="38"/>
      <c r="AJO46" s="38"/>
      <c r="AJP46" s="38"/>
      <c r="AJQ46" s="38"/>
      <c r="AJR46" s="38"/>
      <c r="AJS46" s="38"/>
      <c r="AJT46" s="38"/>
      <c r="AJU46" s="38"/>
      <c r="AJV46" s="38"/>
      <c r="AJW46" s="38"/>
      <c r="AJX46" s="38"/>
      <c r="AJY46" s="38"/>
      <c r="AJZ46" s="38"/>
      <c r="AKA46" s="38"/>
      <c r="AKB46" s="38"/>
      <c r="AKC46" s="38"/>
      <c r="AKD46" s="38"/>
      <c r="AKE46" s="38"/>
      <c r="AKF46" s="38"/>
      <c r="AKG46" s="38"/>
      <c r="AKH46" s="38"/>
      <c r="AKI46" s="38"/>
      <c r="AKJ46" s="38"/>
      <c r="AKK46" s="38"/>
      <c r="AKL46" s="38"/>
      <c r="AKM46" s="38"/>
      <c r="AKN46" s="38"/>
      <c r="AKO46" s="38"/>
      <c r="AKP46" s="38"/>
      <c r="AKQ46" s="38"/>
      <c r="AKR46" s="38"/>
      <c r="AKS46" s="38"/>
      <c r="AKT46" s="38"/>
      <c r="AKU46" s="38"/>
      <c r="AKV46" s="38"/>
      <c r="AKW46" s="38"/>
      <c r="AKX46" s="38"/>
      <c r="AKY46" s="38"/>
      <c r="AKZ46" s="38"/>
      <c r="ALA46" s="38"/>
      <c r="ALB46" s="38"/>
      <c r="ALC46" s="38"/>
      <c r="ALD46" s="38"/>
      <c r="ALE46" s="38"/>
      <c r="ALF46" s="38"/>
      <c r="ALG46" s="38"/>
      <c r="ALH46" s="38"/>
      <c r="ALI46" s="38"/>
      <c r="ALJ46" s="38"/>
      <c r="ALK46" s="38"/>
      <c r="ALL46" s="38"/>
      <c r="ALM46" s="38"/>
      <c r="ALN46" s="38"/>
      <c r="ALO46" s="38"/>
      <c r="ALP46" s="38"/>
      <c r="ALQ46" s="38"/>
      <c r="ALR46" s="38"/>
      <c r="ALS46" s="38"/>
      <c r="ALT46" s="38"/>
      <c r="ALU46" s="38"/>
      <c r="ALV46" s="38"/>
      <c r="ALW46" s="38"/>
      <c r="ALX46" s="38"/>
      <c r="ALY46" s="38"/>
      <c r="ALZ46" s="38"/>
      <c r="AMA46" s="38"/>
      <c r="AMB46" s="38"/>
      <c r="AMC46" s="38"/>
      <c r="AMD46" s="38"/>
      <c r="AME46" s="38"/>
      <c r="AMF46" s="38"/>
      <c r="AMG46" s="38"/>
      <c r="AMH46" s="38"/>
      <c r="AMI46" s="38"/>
      <c r="AMJ46" s="38"/>
      <c r="AMK46" s="38"/>
      <c r="AML46" s="38"/>
      <c r="AMM46" s="38"/>
      <c r="AMN46" s="38"/>
      <c r="AMO46" s="38"/>
      <c r="AMP46" s="38"/>
      <c r="AMQ46" s="38"/>
      <c r="AMR46" s="38"/>
      <c r="AMS46" s="38"/>
      <c r="AMT46" s="38"/>
      <c r="AMU46" s="38"/>
      <c r="AMV46" s="38"/>
      <c r="AMW46" s="38"/>
      <c r="AMX46" s="38"/>
      <c r="AMY46" s="38"/>
      <c r="AMZ46" s="38"/>
      <c r="ANA46" s="38"/>
      <c r="ANB46" s="38"/>
      <c r="ANC46" s="38"/>
      <c r="AND46" s="38"/>
      <c r="ANE46" s="38"/>
      <c r="ANF46" s="38"/>
      <c r="ANG46" s="38"/>
      <c r="ANH46" s="38"/>
      <c r="ANI46" s="38"/>
    </row>
    <row r="48" spans="1:1054">
      <c r="A48" s="416" t="s">
        <v>314</v>
      </c>
    </row>
    <row r="49" spans="1:1">
      <c r="A49" s="417"/>
    </row>
    <row r="50" spans="1:1">
      <c r="A50" s="416" t="s">
        <v>315</v>
      </c>
    </row>
    <row r="51" spans="1:1">
      <c r="A51" s="90"/>
    </row>
    <row r="52" spans="1:1">
      <c r="A52" s="416" t="s">
        <v>316</v>
      </c>
    </row>
    <row r="53" spans="1:1">
      <c r="A53" s="416"/>
    </row>
    <row r="54" spans="1:1">
      <c r="A54" s="416" t="s">
        <v>322</v>
      </c>
    </row>
    <row r="55" spans="1:1">
      <c r="A55" s="416"/>
    </row>
    <row r="56" spans="1:1">
      <c r="A56" s="416" t="s">
        <v>318</v>
      </c>
    </row>
  </sheetData>
  <mergeCells count="45">
    <mergeCell ref="B40:B45"/>
    <mergeCell ref="C40:C45"/>
    <mergeCell ref="V34:V39"/>
    <mergeCell ref="V40:V45"/>
    <mergeCell ref="B28:B33"/>
    <mergeCell ref="C28:C33"/>
    <mergeCell ref="V22:V27"/>
    <mergeCell ref="V28:V33"/>
    <mergeCell ref="B16:B21"/>
    <mergeCell ref="C16:C21"/>
    <mergeCell ref="H4:H9"/>
    <mergeCell ref="I4:I9"/>
    <mergeCell ref="M3:M9"/>
    <mergeCell ref="N3:N9"/>
    <mergeCell ref="O3:O9"/>
    <mergeCell ref="P3:P9"/>
    <mergeCell ref="T3:T9"/>
    <mergeCell ref="V10:V15"/>
    <mergeCell ref="V16:V21"/>
    <mergeCell ref="U3:U9"/>
    <mergeCell ref="S3:S9"/>
    <mergeCell ref="K3:K9"/>
    <mergeCell ref="A2:A9"/>
    <mergeCell ref="C2:C9"/>
    <mergeCell ref="D2:D9"/>
    <mergeCell ref="B2:B9"/>
    <mergeCell ref="E2:E9"/>
    <mergeCell ref="B10:B15"/>
    <mergeCell ref="C10:C15"/>
    <mergeCell ref="B22:B27"/>
    <mergeCell ref="C22:C27"/>
    <mergeCell ref="B34:B39"/>
    <mergeCell ref="C34:C39"/>
    <mergeCell ref="W2:W9"/>
    <mergeCell ref="V2:V9"/>
    <mergeCell ref="F2:G2"/>
    <mergeCell ref="K2:L2"/>
    <mergeCell ref="H2:J2"/>
    <mergeCell ref="Q2:U2"/>
    <mergeCell ref="J3:J9"/>
    <mergeCell ref="Q3:Q9"/>
    <mergeCell ref="R3:R9"/>
    <mergeCell ref="M2:P2"/>
    <mergeCell ref="F3:F9"/>
    <mergeCell ref="G3:G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3B0A-1B0C-4EFE-AEBC-369E46DB5288}">
  <sheetPr>
    <tabColor rgb="FFFF0000"/>
  </sheetPr>
  <dimension ref="A1:U57"/>
  <sheetViews>
    <sheetView workbookViewId="0">
      <selection activeCell="K11" sqref="K11:K20"/>
    </sheetView>
  </sheetViews>
  <sheetFormatPr baseColWidth="10" defaultColWidth="11.42578125" defaultRowHeight="15"/>
  <cols>
    <col min="1" max="1" width="32.7109375" style="94" customWidth="1"/>
    <col min="2" max="2" width="22.42578125" style="94" customWidth="1"/>
    <col min="3" max="3" width="21.28515625" style="94" customWidth="1"/>
    <col min="4" max="4" width="26.85546875" style="94" customWidth="1"/>
    <col min="5" max="5" width="17.7109375" style="94" customWidth="1"/>
    <col min="6" max="6" width="20.7109375" style="94" hidden="1" customWidth="1"/>
    <col min="7" max="7" width="20.7109375" style="94" customWidth="1"/>
    <col min="8" max="8" width="17.140625" style="94" customWidth="1"/>
    <col min="9" max="9" width="20.7109375" style="94" hidden="1" customWidth="1"/>
    <col min="10" max="10" width="20.7109375" style="94" customWidth="1"/>
    <col min="11" max="11" width="17.140625" style="94" customWidth="1"/>
    <col min="12" max="12" width="27" style="94" customWidth="1"/>
    <col min="13" max="13" width="7.140625" style="94" customWidth="1"/>
    <col min="14" max="16384" width="11.42578125" style="94"/>
  </cols>
  <sheetData>
    <row r="1" spans="1:21" ht="58.5" customHeight="1">
      <c r="A1" s="910"/>
      <c r="B1" s="910"/>
      <c r="C1" s="910"/>
      <c r="D1" s="910"/>
      <c r="E1" s="910"/>
      <c r="F1" s="348"/>
      <c r="G1" s="348"/>
      <c r="U1" s="375"/>
    </row>
    <row r="2" spans="1:21" ht="17.45" customHeight="1">
      <c r="A2" s="348"/>
      <c r="B2" s="348"/>
      <c r="C2" s="348"/>
      <c r="D2" s="348"/>
      <c r="E2" s="348"/>
      <c r="F2" s="348"/>
      <c r="G2" s="348"/>
      <c r="U2" s="376" t="s">
        <v>233</v>
      </c>
    </row>
    <row r="3" spans="1:21">
      <c r="U3" s="376" t="s">
        <v>234</v>
      </c>
    </row>
    <row r="4" spans="1:21" ht="27" customHeight="1">
      <c r="A4" s="911" t="s">
        <v>323</v>
      </c>
      <c r="B4" s="911"/>
      <c r="C4" s="911"/>
      <c r="D4" s="911"/>
      <c r="E4" s="911"/>
      <c r="F4" s="911"/>
      <c r="G4" s="911"/>
      <c r="U4" s="376" t="s">
        <v>235</v>
      </c>
    </row>
    <row r="5" spans="1:21" ht="21.75" customHeight="1" thickBot="1">
      <c r="A5" s="920" t="s">
        <v>185</v>
      </c>
      <c r="B5" s="921"/>
      <c r="C5" s="921"/>
      <c r="D5" s="921"/>
      <c r="E5" s="416" t="s">
        <v>324</v>
      </c>
      <c r="F5" s="415"/>
      <c r="G5" s="415"/>
      <c r="H5" s="350"/>
      <c r="I5" s="351"/>
      <c r="J5" s="349" t="s">
        <v>186</v>
      </c>
      <c r="U5" s="377" t="s">
        <v>236</v>
      </c>
    </row>
    <row r="6" spans="1:21" ht="21.75" customHeight="1">
      <c r="A6" s="920"/>
      <c r="B6" s="921"/>
      <c r="C6" s="921"/>
      <c r="D6" s="921"/>
      <c r="E6" s="415"/>
      <c r="F6" s="415"/>
      <c r="G6" s="415"/>
      <c r="H6" s="350"/>
      <c r="I6" s="351"/>
      <c r="J6" s="349" t="s">
        <v>187</v>
      </c>
    </row>
    <row r="7" spans="1:21" ht="19.5" customHeight="1" thickBot="1">
      <c r="A7" s="920"/>
      <c r="B7" s="921"/>
      <c r="C7" s="921"/>
      <c r="D7" s="921"/>
      <c r="E7" s="415"/>
      <c r="F7" s="415"/>
      <c r="G7" s="415"/>
      <c r="H7" s="350"/>
      <c r="I7" s="351"/>
      <c r="J7" s="349" t="s">
        <v>188</v>
      </c>
    </row>
    <row r="8" spans="1:21" ht="27.75" customHeight="1" thickBot="1">
      <c r="A8" s="352"/>
      <c r="B8" s="352"/>
      <c r="C8" s="352"/>
      <c r="D8" s="361" t="s">
        <v>189</v>
      </c>
      <c r="E8" s="362">
        <f>SUM(E11:E19)</f>
        <v>0</v>
      </c>
      <c r="F8" s="353"/>
      <c r="G8" s="352"/>
      <c r="H8" s="352"/>
      <c r="I8" s="352"/>
      <c r="J8" s="352"/>
      <c r="K8" s="352"/>
      <c r="L8" s="352"/>
    </row>
    <row r="9" spans="1:21" ht="21.75" customHeight="1">
      <c r="A9" s="912" t="s">
        <v>190</v>
      </c>
      <c r="B9" s="914" t="s">
        <v>191</v>
      </c>
      <c r="C9" s="914" t="s">
        <v>192</v>
      </c>
      <c r="D9" s="916" t="s">
        <v>193</v>
      </c>
      <c r="E9" s="916"/>
      <c r="F9" s="358"/>
      <c r="G9" s="916" t="s">
        <v>194</v>
      </c>
      <c r="H9" s="916"/>
      <c r="I9" s="358"/>
      <c r="J9" s="916" t="s">
        <v>195</v>
      </c>
      <c r="K9" s="916"/>
      <c r="L9" s="907" t="s">
        <v>196</v>
      </c>
    </row>
    <row r="10" spans="1:21" ht="31.5">
      <c r="A10" s="913"/>
      <c r="B10" s="915"/>
      <c r="C10" s="915"/>
      <c r="D10" s="359" t="s">
        <v>197</v>
      </c>
      <c r="E10" s="360" t="s">
        <v>198</v>
      </c>
      <c r="F10" s="360"/>
      <c r="G10" s="359" t="s">
        <v>197</v>
      </c>
      <c r="H10" s="360" t="s">
        <v>199</v>
      </c>
      <c r="I10" s="360"/>
      <c r="J10" s="359" t="s">
        <v>197</v>
      </c>
      <c r="K10" s="360" t="s">
        <v>199</v>
      </c>
      <c r="L10" s="908"/>
    </row>
    <row r="11" spans="1:21">
      <c r="A11" s="354"/>
      <c r="B11" s="355"/>
      <c r="C11" s="355"/>
      <c r="D11" s="355"/>
      <c r="E11" s="356"/>
      <c r="F11" s="355">
        <f>IF(H11&gt;0,0,IF(E11&gt;9999,1,0))</f>
        <v>0</v>
      </c>
      <c r="G11" s="355"/>
      <c r="H11" s="356"/>
      <c r="I11" s="355">
        <f>IF(K11&gt;0,0,IF(E11&gt;99999,1,0))</f>
        <v>0</v>
      </c>
      <c r="J11" s="355"/>
      <c r="K11" s="356"/>
      <c r="L11" s="357"/>
    </row>
    <row r="12" spans="1:21">
      <c r="A12" s="354"/>
      <c r="B12" s="355"/>
      <c r="C12" s="355"/>
      <c r="D12" s="355"/>
      <c r="E12" s="356"/>
      <c r="F12" s="355">
        <f t="shared" ref="F12:F19" si="0">IF(H12&gt;0,0,IF(E12&gt;9999,1,0))</f>
        <v>0</v>
      </c>
      <c r="G12" s="355"/>
      <c r="H12" s="356"/>
      <c r="I12" s="355">
        <f t="shared" ref="I12:I19" si="1">IF(K12&gt;0,0,IF(E12&gt;99999,1,0))</f>
        <v>0</v>
      </c>
      <c r="J12" s="355"/>
      <c r="K12" s="356"/>
      <c r="L12" s="357"/>
    </row>
    <row r="13" spans="1:21">
      <c r="A13" s="354"/>
      <c r="B13" s="355"/>
      <c r="C13" s="355"/>
      <c r="D13" s="355"/>
      <c r="E13" s="356"/>
      <c r="F13" s="355">
        <f t="shared" si="0"/>
        <v>0</v>
      </c>
      <c r="G13" s="355"/>
      <c r="H13" s="356"/>
      <c r="I13" s="355">
        <f t="shared" si="1"/>
        <v>0</v>
      </c>
      <c r="J13" s="355"/>
      <c r="K13" s="356"/>
      <c r="L13" s="357"/>
    </row>
    <row r="14" spans="1:21">
      <c r="A14" s="354"/>
      <c r="B14" s="355"/>
      <c r="C14" s="355"/>
      <c r="D14" s="355"/>
      <c r="E14" s="356"/>
      <c r="F14" s="355">
        <f t="shared" si="0"/>
        <v>0</v>
      </c>
      <c r="G14" s="355"/>
      <c r="H14" s="356"/>
      <c r="I14" s="355">
        <f t="shared" si="1"/>
        <v>0</v>
      </c>
      <c r="J14" s="355"/>
      <c r="K14" s="356"/>
      <c r="L14" s="357"/>
    </row>
    <row r="15" spans="1:21">
      <c r="A15" s="354"/>
      <c r="B15" s="355"/>
      <c r="C15" s="355"/>
      <c r="D15" s="355"/>
      <c r="E15" s="356"/>
      <c r="F15" s="355">
        <f t="shared" si="0"/>
        <v>0</v>
      </c>
      <c r="G15" s="355"/>
      <c r="H15" s="356"/>
      <c r="I15" s="355">
        <f t="shared" si="1"/>
        <v>0</v>
      </c>
      <c r="J15" s="355"/>
      <c r="K15" s="356"/>
      <c r="L15" s="357"/>
    </row>
    <row r="16" spans="1:21">
      <c r="A16" s="354"/>
      <c r="B16" s="355"/>
      <c r="C16" s="355"/>
      <c r="D16" s="355"/>
      <c r="E16" s="356"/>
      <c r="F16" s="355">
        <f t="shared" si="0"/>
        <v>0</v>
      </c>
      <c r="G16" s="355"/>
      <c r="H16" s="356"/>
      <c r="I16" s="355">
        <f t="shared" si="1"/>
        <v>0</v>
      </c>
      <c r="J16" s="355"/>
      <c r="K16" s="356"/>
      <c r="L16" s="357"/>
    </row>
    <row r="17" spans="1:12">
      <c r="A17" s="354"/>
      <c r="B17" s="355"/>
      <c r="C17" s="379"/>
      <c r="D17" s="355"/>
      <c r="E17" s="356"/>
      <c r="F17" s="355">
        <f t="shared" si="0"/>
        <v>0</v>
      </c>
      <c r="G17" s="355"/>
      <c r="H17" s="356"/>
      <c r="I17" s="355">
        <f t="shared" si="1"/>
        <v>0</v>
      </c>
      <c r="J17" s="355"/>
      <c r="K17" s="356"/>
      <c r="L17" s="357"/>
    </row>
    <row r="18" spans="1:12">
      <c r="A18" s="354"/>
      <c r="B18" s="355"/>
      <c r="C18" s="355"/>
      <c r="D18" s="355"/>
      <c r="E18" s="356"/>
      <c r="F18" s="355">
        <f t="shared" si="0"/>
        <v>0</v>
      </c>
      <c r="G18" s="355"/>
      <c r="H18" s="356"/>
      <c r="I18" s="355">
        <f t="shared" si="1"/>
        <v>0</v>
      </c>
      <c r="J18" s="355"/>
      <c r="K18" s="356"/>
      <c r="L18" s="357"/>
    </row>
    <row r="19" spans="1:12">
      <c r="A19" s="354"/>
      <c r="B19" s="355"/>
      <c r="C19" s="355"/>
      <c r="D19" s="355"/>
      <c r="E19" s="356"/>
      <c r="F19" s="355">
        <f t="shared" si="0"/>
        <v>0</v>
      </c>
      <c r="G19" s="355"/>
      <c r="H19" s="356"/>
      <c r="I19" s="355">
        <f t="shared" si="1"/>
        <v>0</v>
      </c>
      <c r="J19" s="355"/>
      <c r="K19" s="356"/>
      <c r="L19" s="357"/>
    </row>
    <row r="24" spans="1:12" ht="21.75">
      <c r="A24" s="909" t="s">
        <v>232</v>
      </c>
      <c r="B24" s="909"/>
      <c r="C24" s="909"/>
      <c r="D24" s="909"/>
    </row>
    <row r="25" spans="1:12" ht="18">
      <c r="A25" s="871" t="s">
        <v>200</v>
      </c>
      <c r="B25" s="871"/>
      <c r="C25" s="871"/>
      <c r="D25" s="871"/>
      <c r="E25"/>
      <c r="F25" s="365" t="s">
        <v>201</v>
      </c>
    </row>
    <row r="26" spans="1:12" s="369" customFormat="1" ht="18" customHeight="1">
      <c r="A26" s="917" t="s">
        <v>202</v>
      </c>
      <c r="B26" s="918"/>
      <c r="C26" s="918"/>
      <c r="D26" s="918"/>
      <c r="E26" s="256"/>
      <c r="F26" s="368">
        <v>0</v>
      </c>
    </row>
    <row r="27" spans="1:12" s="369" customFormat="1" ht="18" customHeight="1">
      <c r="A27" s="917" t="s">
        <v>203</v>
      </c>
      <c r="B27" s="918"/>
      <c r="C27" s="918"/>
      <c r="D27" s="918"/>
      <c r="E27" s="256"/>
      <c r="F27" s="368">
        <v>0</v>
      </c>
    </row>
    <row r="28" spans="1:12" s="369" customFormat="1" ht="18" customHeight="1">
      <c r="A28" s="917" t="s">
        <v>204</v>
      </c>
      <c r="B28" s="918"/>
      <c r="C28" s="918"/>
      <c r="D28" s="918"/>
      <c r="E28" s="256"/>
      <c r="F28" s="368"/>
    </row>
    <row r="29" spans="1:12" s="369" customFormat="1" ht="18" customHeight="1">
      <c r="A29" s="917" t="s">
        <v>205</v>
      </c>
      <c r="B29" s="918"/>
      <c r="C29" s="918"/>
      <c r="D29" s="918"/>
      <c r="E29" s="256"/>
      <c r="F29" s="368">
        <v>0</v>
      </c>
    </row>
    <row r="30" spans="1:12" s="369" customFormat="1" ht="18" customHeight="1">
      <c r="A30" s="917" t="s">
        <v>206</v>
      </c>
      <c r="B30" s="918"/>
      <c r="C30" s="918"/>
      <c r="D30" s="918"/>
      <c r="E30" s="256"/>
      <c r="F30" s="368">
        <v>0</v>
      </c>
    </row>
    <row r="31" spans="1:12" s="369" customFormat="1" ht="18" customHeight="1">
      <c r="A31" s="917" t="s">
        <v>207</v>
      </c>
      <c r="B31" s="918"/>
      <c r="C31" s="918"/>
      <c r="D31" s="918"/>
      <c r="E31" s="256"/>
      <c r="F31" s="368">
        <v>0</v>
      </c>
    </row>
    <row r="32" spans="1:12" s="369" customFormat="1" ht="18" customHeight="1">
      <c r="A32" s="917" t="s">
        <v>208</v>
      </c>
      <c r="B32" s="918"/>
      <c r="C32" s="918"/>
      <c r="D32" s="918"/>
      <c r="E32" s="256"/>
      <c r="F32" s="368">
        <v>0</v>
      </c>
    </row>
    <row r="33" spans="1:6" s="369" customFormat="1" ht="18">
      <c r="A33" s="917" t="s">
        <v>209</v>
      </c>
      <c r="B33" s="918"/>
      <c r="C33" s="918"/>
      <c r="D33" s="918"/>
      <c r="E33" s="256"/>
      <c r="F33" s="368"/>
    </row>
    <row r="34" spans="1:6" s="369" customFormat="1" ht="18">
      <c r="A34" s="917" t="s">
        <v>210</v>
      </c>
      <c r="B34" s="918"/>
      <c r="C34" s="918"/>
      <c r="D34" s="918"/>
      <c r="E34" s="256"/>
      <c r="F34" s="368">
        <v>0</v>
      </c>
    </row>
    <row r="35" spans="1:6" s="369" customFormat="1" ht="18">
      <c r="A35" s="919" t="s">
        <v>222</v>
      </c>
      <c r="B35" s="919"/>
      <c r="C35" s="256"/>
      <c r="D35" s="256"/>
      <c r="E35" s="256"/>
      <c r="F35" s="370">
        <f>SUM(F26:F34)</f>
        <v>0</v>
      </c>
    </row>
    <row r="36" spans="1:6" s="369" customFormat="1" ht="58.5" customHeight="1">
      <c r="A36" s="871" t="s">
        <v>211</v>
      </c>
      <c r="B36" s="871"/>
      <c r="C36" s="871"/>
      <c r="D36" s="871"/>
      <c r="E36" s="256"/>
      <c r="F36" s="365" t="s">
        <v>201</v>
      </c>
    </row>
    <row r="37" spans="1:6" s="369" customFormat="1" ht="36.75" customHeight="1">
      <c r="A37" s="917" t="s">
        <v>226</v>
      </c>
      <c r="B37" s="918"/>
      <c r="C37" s="918"/>
      <c r="D37" s="918"/>
      <c r="E37" s="256"/>
      <c r="F37" s="365"/>
    </row>
    <row r="38" spans="1:6" s="369" customFormat="1" ht="18">
      <c r="A38" s="917" t="s">
        <v>212</v>
      </c>
      <c r="B38" s="918"/>
      <c r="C38" s="918"/>
      <c r="D38" s="918"/>
      <c r="E38" s="256"/>
      <c r="F38" s="368">
        <v>0</v>
      </c>
    </row>
    <row r="39" spans="1:6" s="369" customFormat="1" ht="18" customHeight="1">
      <c r="A39" s="917" t="s">
        <v>213</v>
      </c>
      <c r="B39" s="918"/>
      <c r="C39" s="918"/>
      <c r="D39" s="918"/>
      <c r="E39" s="256"/>
      <c r="F39" s="368">
        <v>0</v>
      </c>
    </row>
    <row r="40" spans="1:6" s="369" customFormat="1" ht="33" customHeight="1">
      <c r="A40" s="917" t="s">
        <v>214</v>
      </c>
      <c r="B40" s="918"/>
      <c r="C40" s="918"/>
      <c r="D40" s="918"/>
      <c r="E40" s="256"/>
      <c r="F40" s="368">
        <v>0</v>
      </c>
    </row>
    <row r="41" spans="1:6" s="369" customFormat="1" ht="18" customHeight="1">
      <c r="A41" s="917" t="s">
        <v>215</v>
      </c>
      <c r="B41" s="918"/>
      <c r="C41" s="918"/>
      <c r="D41" s="918"/>
      <c r="E41" s="256"/>
      <c r="F41" s="368">
        <v>0</v>
      </c>
    </row>
    <row r="42" spans="1:6" s="369" customFormat="1" ht="18">
      <c r="A42" s="917" t="s">
        <v>210</v>
      </c>
      <c r="B42" s="918"/>
      <c r="C42" s="918"/>
      <c r="D42" s="918"/>
      <c r="E42" s="256"/>
      <c r="F42" s="368">
        <v>0</v>
      </c>
    </row>
    <row r="43" spans="1:6" s="369" customFormat="1" ht="18">
      <c r="A43" s="919" t="s">
        <v>222</v>
      </c>
      <c r="B43" s="919"/>
      <c r="C43" s="256"/>
      <c r="D43" s="256"/>
      <c r="E43" s="256"/>
      <c r="F43" s="371"/>
    </row>
    <row r="44" spans="1:6" s="369" customFormat="1" ht="30" customHeight="1">
      <c r="A44" s="871" t="s">
        <v>216</v>
      </c>
      <c r="B44" s="871"/>
      <c r="C44" s="871"/>
      <c r="D44" s="871"/>
      <c r="E44" s="256"/>
      <c r="F44" s="365" t="s">
        <v>201</v>
      </c>
    </row>
    <row r="45" spans="1:6" s="369" customFormat="1" ht="18" customHeight="1">
      <c r="A45" s="917" t="s">
        <v>217</v>
      </c>
      <c r="B45" s="918"/>
      <c r="C45" s="918"/>
      <c r="D45" s="918"/>
      <c r="E45" s="256"/>
      <c r="F45" s="368">
        <v>0</v>
      </c>
    </row>
    <row r="46" spans="1:6" s="369" customFormat="1" ht="18" customHeight="1">
      <c r="A46" s="917" t="s">
        <v>218</v>
      </c>
      <c r="B46" s="918"/>
      <c r="C46" s="918"/>
      <c r="D46" s="918"/>
      <c r="E46" s="256"/>
      <c r="F46" s="368">
        <v>0</v>
      </c>
    </row>
    <row r="47" spans="1:6" s="369" customFormat="1" ht="18">
      <c r="A47" s="917" t="s">
        <v>219</v>
      </c>
      <c r="B47" s="918"/>
      <c r="C47" s="918"/>
      <c r="D47" s="918"/>
      <c r="E47" s="256"/>
      <c r="F47" s="368">
        <v>0</v>
      </c>
    </row>
    <row r="48" spans="1:6" s="369" customFormat="1" ht="18" customHeight="1">
      <c r="A48" s="917" t="s">
        <v>220</v>
      </c>
      <c r="B48" s="918"/>
      <c r="C48" s="918"/>
      <c r="D48" s="918"/>
      <c r="E48" s="256"/>
      <c r="F48" s="368">
        <v>0</v>
      </c>
    </row>
    <row r="49" spans="1:6" s="369" customFormat="1" ht="18">
      <c r="A49" s="917" t="s">
        <v>221</v>
      </c>
      <c r="B49" s="918"/>
      <c r="C49" s="918"/>
      <c r="D49" s="918"/>
      <c r="E49" s="256"/>
      <c r="F49" s="368">
        <v>0</v>
      </c>
    </row>
    <row r="50" spans="1:6" s="369" customFormat="1" ht="18">
      <c r="A50" s="917" t="s">
        <v>210</v>
      </c>
      <c r="B50" s="918"/>
      <c r="C50" s="918"/>
      <c r="D50" s="918"/>
      <c r="E50" s="256"/>
      <c r="F50" s="368">
        <v>0</v>
      </c>
    </row>
    <row r="51" spans="1:6" s="369" customFormat="1" ht="18">
      <c r="A51" s="919" t="s">
        <v>222</v>
      </c>
      <c r="B51" s="919"/>
      <c r="C51" s="256"/>
      <c r="D51" s="256"/>
      <c r="E51" s="256"/>
      <c r="F51" s="370">
        <f>SUM(F45:F50)</f>
        <v>0</v>
      </c>
    </row>
    <row r="52" spans="1:6" s="369" customFormat="1" ht="18">
      <c r="A52" s="372"/>
      <c r="C52" s="256"/>
      <c r="D52" s="256"/>
      <c r="E52" s="256"/>
      <c r="F52" s="373"/>
    </row>
    <row r="53" spans="1:6" s="369" customFormat="1" ht="28.5" customHeight="1">
      <c r="A53" s="871" t="s">
        <v>223</v>
      </c>
      <c r="B53" s="871"/>
      <c r="C53" s="871"/>
      <c r="D53" s="871"/>
      <c r="E53" s="256"/>
      <c r="F53" s="365" t="s">
        <v>201</v>
      </c>
    </row>
    <row r="54" spans="1:6" s="369" customFormat="1" ht="18">
      <c r="A54" s="917" t="s">
        <v>224</v>
      </c>
      <c r="B54" s="918"/>
      <c r="C54" s="918"/>
      <c r="D54" s="918"/>
      <c r="E54" s="256"/>
      <c r="F54" s="368">
        <v>0</v>
      </c>
    </row>
    <row r="55" spans="1:6" s="369" customFormat="1" ht="18">
      <c r="A55" s="917" t="s">
        <v>225</v>
      </c>
      <c r="B55" s="918"/>
      <c r="C55" s="918"/>
      <c r="D55" s="918"/>
      <c r="E55" s="256"/>
      <c r="F55" s="368">
        <v>0</v>
      </c>
    </row>
    <row r="56" spans="1:6" ht="18">
      <c r="A56" s="917" t="s">
        <v>210</v>
      </c>
      <c r="B56" s="918"/>
      <c r="C56" s="918"/>
      <c r="D56" s="918"/>
      <c r="E56"/>
      <c r="F56" s="366">
        <v>0</v>
      </c>
    </row>
    <row r="57" spans="1:6" ht="18">
      <c r="A57" s="374" t="s">
        <v>222</v>
      </c>
      <c r="C57"/>
      <c r="D57"/>
      <c r="E57"/>
      <c r="F57" s="367">
        <f>SUM(F54:F56)</f>
        <v>0</v>
      </c>
    </row>
  </sheetData>
  <mergeCells count="42">
    <mergeCell ref="A36:D36"/>
    <mergeCell ref="A33:D33"/>
    <mergeCell ref="A5:D7"/>
    <mergeCell ref="A44:D44"/>
    <mergeCell ref="A41:D41"/>
    <mergeCell ref="A42:D42"/>
    <mergeCell ref="A34:D34"/>
    <mergeCell ref="A38:D38"/>
    <mergeCell ref="A39:D39"/>
    <mergeCell ref="A40:D40"/>
    <mergeCell ref="A35:B35"/>
    <mergeCell ref="A37:D37"/>
    <mergeCell ref="A28:D28"/>
    <mergeCell ref="A29:D29"/>
    <mergeCell ref="A30:D30"/>
    <mergeCell ref="A31:D31"/>
    <mergeCell ref="A54:D54"/>
    <mergeCell ref="A55:D55"/>
    <mergeCell ref="A56:D56"/>
    <mergeCell ref="A47:D47"/>
    <mergeCell ref="A43:B43"/>
    <mergeCell ref="A45:D45"/>
    <mergeCell ref="A46:D46"/>
    <mergeCell ref="A48:D48"/>
    <mergeCell ref="A49:D49"/>
    <mergeCell ref="A50:D50"/>
    <mergeCell ref="A51:B51"/>
    <mergeCell ref="A53:D53"/>
    <mergeCell ref="A32:D32"/>
    <mergeCell ref="A25:D25"/>
    <mergeCell ref="A26:D26"/>
    <mergeCell ref="A27:D27"/>
    <mergeCell ref="J9:K9"/>
    <mergeCell ref="L9:L10"/>
    <mergeCell ref="A24:D24"/>
    <mergeCell ref="A1:E1"/>
    <mergeCell ref="A4:G4"/>
    <mergeCell ref="A9:A10"/>
    <mergeCell ref="B9:B10"/>
    <mergeCell ref="C9:C10"/>
    <mergeCell ref="D9:E9"/>
    <mergeCell ref="G9:H9"/>
  </mergeCells>
  <dataValidations count="2">
    <dataValidation allowBlank="1" showInputMessage="1" showErrorMessage="1" prompt="en HT ou TTC au regard de la situation de la structure vis-à-vis de la TVA" sqref="E11:E19 H11:H19 K11:K19" xr:uid="{04C0BD93-DBDB-46AC-A2A5-5A1CC545ADD8}"/>
    <dataValidation type="list" allowBlank="1" showInputMessage="1" showErrorMessage="1" sqref="C11:C19" xr:uid="{30B6BAF5-BC06-4FA2-BCD0-E4A3722B306C}">
      <formula1>$U$1:$U$5</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8</vt:i4>
      </vt:variant>
    </vt:vector>
  </HeadingPairs>
  <TitlesOfParts>
    <vt:vector size="19" baseType="lpstr">
      <vt:lpstr>notation</vt:lpstr>
      <vt:lpstr>Référentiels</vt:lpstr>
      <vt:lpstr>GUIDE</vt:lpstr>
      <vt:lpstr>SYNTHESE</vt:lpstr>
      <vt:lpstr>VA1</vt:lpstr>
      <vt:lpstr>VA2</vt:lpstr>
      <vt:lpstr>VA3</vt:lpstr>
      <vt:lpstr>VA4</vt:lpstr>
      <vt:lpstr>INVEST</vt:lpstr>
      <vt:lpstr>Frais de Structure</vt:lpstr>
      <vt:lpstr>Frais déplacement</vt:lpstr>
      <vt:lpstr>Dossier</vt:lpstr>
      <vt:lpstr>Structu</vt:lpstr>
      <vt:lpstr>Structv</vt:lpstr>
      <vt:lpstr>Structw</vt:lpstr>
      <vt:lpstr>Structx</vt:lpstr>
      <vt:lpstr>Structy</vt:lpstr>
      <vt:lpstr>Structz</vt:lpstr>
      <vt:lpstr>SYNTHESE!Zone_d_impression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Bastien RABEYROLLES</cp:lastModifiedBy>
  <cp:revision>3</cp:revision>
  <cp:lastPrinted>2024-03-29T10:18:22Z</cp:lastPrinted>
  <dcterms:created xsi:type="dcterms:W3CDTF">2021-05-26T16:11:32Z</dcterms:created>
  <dcterms:modified xsi:type="dcterms:W3CDTF">2025-10-13T10:10:19Z</dcterms:modified>
</cp:coreProperties>
</file>