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ocuments de travail\Bilan de la PAC\Excel données site\"/>
    </mc:Choice>
  </mc:AlternateContent>
  <xr:revisionPtr revIDLastSave="0" documentId="13_ncr:1_{44FD91E5-873C-4F7A-89F1-A1AB5D23F4E6}" xr6:coauthVersionLast="47" xr6:coauthVersionMax="47" xr10:uidLastSave="{00000000-0000-0000-0000-000000000000}"/>
  <bookViews>
    <workbookView xWindow="20370" yWindow="-4800" windowWidth="29040" windowHeight="15720" xr2:uid="{6E5F0792-07DA-431E-9F21-3404DB38E4F1}"/>
  </bookViews>
  <sheets>
    <sheet name="Figure 2 - Voie accès écorégime" sheetId="2" r:id="rId1"/>
    <sheet name="Figure 3 - Aides animales" sheetId="3" r:id="rId2"/>
    <sheet name="Figure 4 - Aides OTEX" sheetId="4" r:id="rId3"/>
    <sheet name="Figure 5 - hausse baisse OTEX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5" l="1"/>
  <c r="H26" i="5"/>
  <c r="K25" i="5"/>
  <c r="J25" i="5"/>
  <c r="I25" i="5"/>
  <c r="H25" i="5"/>
  <c r="G25" i="5"/>
  <c r="F25" i="5"/>
  <c r="E25" i="5"/>
  <c r="D25" i="5"/>
  <c r="C25" i="5"/>
  <c r="B25" i="5"/>
  <c r="K24" i="5"/>
  <c r="J24" i="5"/>
  <c r="I24" i="5"/>
  <c r="H24" i="5"/>
  <c r="G24" i="5"/>
  <c r="F24" i="5"/>
  <c r="E24" i="5"/>
  <c r="D24" i="5"/>
  <c r="D28" i="5" s="1"/>
  <c r="C24" i="5"/>
  <c r="B24" i="5"/>
  <c r="K23" i="5"/>
  <c r="K28" i="5" s="1"/>
  <c r="J23" i="5"/>
  <c r="J28" i="5" s="1"/>
  <c r="I23" i="5"/>
  <c r="I28" i="5" s="1"/>
  <c r="H23" i="5"/>
  <c r="H28" i="5" s="1"/>
  <c r="G23" i="5"/>
  <c r="G28" i="5" s="1"/>
  <c r="F23" i="5"/>
  <c r="F28" i="5" s="1"/>
  <c r="E23" i="5"/>
  <c r="E28" i="5" s="1"/>
  <c r="D23" i="5"/>
  <c r="C23" i="5"/>
  <c r="C28" i="5" s="1"/>
  <c r="B23" i="5"/>
  <c r="B28" i="5" s="1"/>
  <c r="K22" i="5"/>
  <c r="K27" i="5" s="1"/>
  <c r="J22" i="5"/>
  <c r="J27" i="5" s="1"/>
  <c r="I22" i="5"/>
  <c r="I27" i="5" s="1"/>
  <c r="H22" i="5"/>
  <c r="H27" i="5" s="1"/>
  <c r="G22" i="5"/>
  <c r="G27" i="5" s="1"/>
  <c r="F22" i="5"/>
  <c r="E22" i="5"/>
  <c r="E27" i="5" s="1"/>
  <c r="D22" i="5"/>
  <c r="D27" i="5" s="1"/>
  <c r="C22" i="5"/>
  <c r="C27" i="5" s="1"/>
  <c r="B22" i="5"/>
  <c r="B27" i="5" s="1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K26" i="5" s="1"/>
  <c r="J19" i="5"/>
  <c r="J26" i="5" s="1"/>
  <c r="I19" i="5"/>
  <c r="I26" i="5" s="1"/>
  <c r="H19" i="5"/>
  <c r="G19" i="5"/>
  <c r="G26" i="5" s="1"/>
  <c r="F19" i="5"/>
  <c r="F26" i="5" s="1"/>
  <c r="E19" i="5"/>
  <c r="E26" i="5" s="1"/>
  <c r="D19" i="5"/>
  <c r="D26" i="5" s="1"/>
  <c r="C19" i="5"/>
  <c r="C26" i="5" s="1"/>
  <c r="B19" i="5"/>
  <c r="B26" i="5" s="1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D29" i="2"/>
  <c r="D28" i="2"/>
  <c r="D25" i="2"/>
  <c r="D24" i="2"/>
  <c r="D23" i="2"/>
  <c r="D21" i="2"/>
  <c r="D20" i="2"/>
  <c r="D19" i="2"/>
  <c r="J14" i="2"/>
  <c r="C29" i="2" s="1"/>
  <c r="J13" i="2"/>
  <c r="C28" i="2" s="1"/>
  <c r="J10" i="2"/>
  <c r="C25" i="2" s="1"/>
  <c r="J9" i="2"/>
  <c r="C24" i="2" s="1"/>
  <c r="J8" i="2"/>
  <c r="C23" i="2" s="1"/>
  <c r="J7" i="2"/>
  <c r="C22" i="2" s="1"/>
  <c r="J6" i="2"/>
  <c r="C21" i="2" s="1"/>
  <c r="J5" i="2"/>
  <c r="C20" i="2" s="1"/>
  <c r="J4" i="2"/>
  <c r="C19" i="2" s="1"/>
  <c r="E19" i="2" l="1"/>
  <c r="E20" i="2"/>
  <c r="E21" i="2"/>
  <c r="E22" i="2"/>
  <c r="E23" i="2"/>
  <c r="E24" i="2"/>
  <c r="E25" i="2"/>
  <c r="E28" i="2"/>
  <c r="E29" i="2"/>
  <c r="F19" i="2"/>
  <c r="F20" i="2"/>
  <c r="F21" i="2"/>
  <c r="F22" i="2"/>
  <c r="F23" i="2"/>
  <c r="F24" i="2"/>
  <c r="F25" i="2"/>
  <c r="F28" i="2"/>
  <c r="F29" i="2"/>
  <c r="G19" i="2"/>
  <c r="G20" i="2"/>
  <c r="G21" i="2"/>
  <c r="G22" i="2"/>
  <c r="G23" i="2"/>
  <c r="G24" i="2"/>
  <c r="G25" i="2"/>
  <c r="G28" i="2"/>
  <c r="G29" i="2"/>
  <c r="H19" i="2"/>
  <c r="H20" i="2"/>
  <c r="H21" i="2"/>
  <c r="H22" i="2"/>
  <c r="H23" i="2"/>
  <c r="H24" i="2"/>
  <c r="H25" i="2"/>
  <c r="H28" i="2"/>
  <c r="H29" i="2"/>
  <c r="I19" i="2"/>
  <c r="I20" i="2"/>
  <c r="I21" i="2"/>
  <c r="I22" i="2"/>
  <c r="I23" i="2"/>
  <c r="I24" i="2"/>
  <c r="I25" i="2"/>
  <c r="I28" i="2"/>
  <c r="I29" i="2"/>
  <c r="D22" i="2"/>
  <c r="B19" i="2"/>
  <c r="B20" i="2"/>
  <c r="B21" i="2"/>
  <c r="B22" i="2"/>
  <c r="B23" i="2"/>
  <c r="B24" i="2"/>
  <c r="B25" i="2"/>
  <c r="B28" i="2"/>
  <c r="B29" i="2"/>
</calcChain>
</file>

<file path=xl/sharedStrings.xml><?xml version="1.0" encoding="utf-8"?>
<sst xmlns="http://schemas.openxmlformats.org/spreadsheetml/2006/main" count="409" uniqueCount="79">
  <si>
    <t>s = secret statistique</t>
  </si>
  <si>
    <t>Source : Agence de services et de paiements (ASP), traitements SSP-SRISE</t>
  </si>
  <si>
    <t>Nombre de bénéficiaires de l'écorégime par voie d'accès selon les orientations de production (Otex) - En 2023</t>
  </si>
  <si>
    <t>OTEX_label</t>
  </si>
  <si>
    <t>Non bénéficiaires de l'écorégime</t>
  </si>
  <si>
    <t>Voie IAE Supérieur</t>
  </si>
  <si>
    <t>Voir IAE Base</t>
  </si>
  <si>
    <t>Voie certification Bio</t>
  </si>
  <si>
    <t>Voie certification Supérieur</t>
  </si>
  <si>
    <t>Voie certification Base</t>
  </si>
  <si>
    <t>Voie pratique Supérieur</t>
  </si>
  <si>
    <t>Voie pratiques Base</t>
  </si>
  <si>
    <t>Total</t>
  </si>
  <si>
    <t>Porcins-Volailles</t>
  </si>
  <si>
    <t>Ovins-Caprins</t>
  </si>
  <si>
    <t>Bovins mixtes</t>
  </si>
  <si>
    <t>Bovins viande</t>
  </si>
  <si>
    <t>Bovins lait</t>
  </si>
  <si>
    <t>Polyculture-Polyélevage</t>
  </si>
  <si>
    <t>Cultures fruitières</t>
  </si>
  <si>
    <t>Viticulture</t>
  </si>
  <si>
    <t>s</t>
  </si>
  <si>
    <t>Maraîchage-Horticulture</t>
  </si>
  <si>
    <t>Grandes cultures</t>
  </si>
  <si>
    <t>Ensemble*</t>
  </si>
  <si>
    <t>Répartition des bénéficiaires de la PAC selon la voie d’accès à l’éco-régime (%) pour chaque orientation de production (Otex) - En 2023</t>
  </si>
  <si>
    <t>* y compris Otex inconnue</t>
  </si>
  <si>
    <t>Champ : exploitations bénéficiaires du premier pilier en 2023 et recensée au recensement agricole 2020</t>
  </si>
  <si>
    <t>Source : Agreste, recensement agricoles de 2020 (Otex) et Agence de services et de paiements (ASP), traitements SSP-SRISE</t>
  </si>
  <si>
    <t>Montants (milliers d'euros) par type d'aide couplée animale en 2022 et 2023</t>
  </si>
  <si>
    <t>Type d'aide couplée animale</t>
  </si>
  <si>
    <t>En 2022 (milliers d'euros)</t>
  </si>
  <si>
    <t>En 2023 (milliers d'euros)</t>
  </si>
  <si>
    <t>Aides caprines</t>
  </si>
  <si>
    <t>Aides ovines</t>
  </si>
  <si>
    <t>Aides bovines (depuis 2023)</t>
  </si>
  <si>
    <t>Aides aux bovins allaitants (avant 2023)</t>
  </si>
  <si>
    <t>Aides aux bovins laitiers (avant 2023)</t>
  </si>
  <si>
    <t>Aides au veau sous la mère et bio</t>
  </si>
  <si>
    <t>Champ : exploitations bénéficiaires d'aides couplées animales en 2022 et 2023</t>
  </si>
  <si>
    <t>Aides aux petits ruminants non prises en compte.</t>
  </si>
  <si>
    <t>Montants moyen des aides par bénéficiaires de la PAC en 2022 et 2023 (champ constant), selon les OTEX</t>
  </si>
  <si>
    <t>OTEX</t>
  </si>
  <si>
    <t>Types d'aides</t>
  </si>
  <si>
    <t>aides_animal</t>
  </si>
  <si>
    <t>aides_vege</t>
  </si>
  <si>
    <t>assurance_recolte</t>
  </si>
  <si>
    <t>bio_maec</t>
  </si>
  <si>
    <t>ichn</t>
  </si>
  <si>
    <t>paiement_base</t>
  </si>
  <si>
    <t>paiement_jeune</t>
  </si>
  <si>
    <t>paiement_redist</t>
  </si>
  <si>
    <t>paiement_vert_ecoreg</t>
  </si>
  <si>
    <t>Maraîchage horticulture</t>
  </si>
  <si>
    <t>Ovins Caprins</t>
  </si>
  <si>
    <t>Porcins Volailles</t>
  </si>
  <si>
    <t>Polyculture Polyélevage</t>
  </si>
  <si>
    <t>Champ : exploitations bénéficiaires de la PAC en 2022 et 2023 (champ constant)</t>
  </si>
  <si>
    <t>Source : ASP 2022-2023 - traitement SSP-Agreste, recensement agricole 2020</t>
  </si>
  <si>
    <t>Nombres d'exploitations ayant connu une baisse, une stabilité ou une hausse des aides perçues, selon les OTEX, pour les bénéficiaires en 2022 et en 2023</t>
  </si>
  <si>
    <t xml:space="preserve">Gain ou perte </t>
  </si>
  <si>
    <t>Maraîchage, horticulture</t>
  </si>
  <si>
    <t>Ovins, caprins</t>
  </si>
  <si>
    <t>Polyculture, Polyélevage</t>
  </si>
  <si>
    <t>Porcins, volailles</t>
  </si>
  <si>
    <t>Hausse ≥ 30%</t>
  </si>
  <si>
    <t>Hausse 10-30%</t>
  </si>
  <si>
    <t>Hausse 5-10%</t>
  </si>
  <si>
    <t>Stable</t>
  </si>
  <si>
    <t>Baisse 5-10%</t>
  </si>
  <si>
    <t>Baisse 10-30%</t>
  </si>
  <si>
    <t>Baisse ≥ 30%</t>
  </si>
  <si>
    <t>Nombre d'exploitations</t>
  </si>
  <si>
    <t>Total gagnant</t>
  </si>
  <si>
    <t>Total stable</t>
  </si>
  <si>
    <t>Total baisse</t>
  </si>
  <si>
    <t>Part des exploitations ayant connu une baisse, une stabilité ou une hausse des aides perçues, selon les OTEX, pour les bénéficiaires en 2022 et en 2023 (%)</t>
  </si>
  <si>
    <t>* y compris OTEX inconnue</t>
  </si>
  <si>
    <t>Source : Agreste, recensement agricole 2020 (OTEX) et Agence de services et de paiements (ASP), traitements SSP-SRISE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</si>
</sst>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Marianne"/>
      <family val="3"/>
    </font>
    <font>
      <b/>
      <sz val="11"/>
      <color rgb="FF000000"/>
      <name val="Marianne"/>
      <family val="3"/>
    </font>
    <font>
      <b/>
      <sz val="11"/>
      <color theme="1"/>
      <name val="Calibri"/>
      <family val="2"/>
      <scheme val="minor"/>
    </font>
    <font>
      <b/>
      <sz val="14"/>
      <color rgb="FF000000"/>
      <name val="Marianne"/>
      <family val="3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6" fillId="0" borderId="0" xfId="0" applyFont="1"/>
    <xf numFmtId="0" fontId="3" fillId="2" borderId="1" xfId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2" borderId="1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165" fontId="3" fillId="2" borderId="1" xfId="1" applyNumberFormat="1" applyFont="1" applyFill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/>
    </xf>
    <xf numFmtId="1" fontId="3" fillId="2" borderId="1" xfId="1" applyNumberFormat="1" applyFont="1" applyFill="1" applyBorder="1" applyAlignment="1">
      <alignment horizontal="left" vertical="center"/>
    </xf>
  </cellXfs>
  <cellStyles count="3">
    <cellStyle name="Milliers 2" xfId="2" xr:uid="{FF137377-4253-4C77-A40F-7DD47110E605}"/>
    <cellStyle name="Normal" xfId="0" builtinId="0"/>
    <cellStyle name="Normal 2" xfId="1" xr:uid="{1A518818-C933-4841-A015-884192998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1B9A-7EF3-46C1-AA35-D12777ECEB05}">
  <dimension ref="A1:J35"/>
  <sheetViews>
    <sheetView tabSelected="1" topLeftCell="A13" workbookViewId="0">
      <selection activeCell="E28" sqref="E28"/>
    </sheetView>
  </sheetViews>
  <sheetFormatPr baseColWidth="10" defaultColWidth="9.140625" defaultRowHeight="15" x14ac:dyDescent="0.25"/>
  <cols>
    <col min="1" max="1" width="35.42578125" customWidth="1"/>
    <col min="2" max="2" width="36" bestFit="1" customWidth="1"/>
    <col min="3" max="3" width="21" bestFit="1" customWidth="1"/>
    <col min="4" max="4" width="15.140625" bestFit="1" customWidth="1"/>
    <col min="5" max="5" width="23.140625" bestFit="1" customWidth="1"/>
    <col min="6" max="6" width="30.140625" bestFit="1" customWidth="1"/>
    <col min="7" max="7" width="24.7109375" bestFit="1" customWidth="1"/>
    <col min="8" max="8" width="26.42578125" bestFit="1" customWidth="1"/>
    <col min="9" max="9" width="22.140625" bestFit="1" customWidth="1"/>
    <col min="10" max="10" width="6.5703125" bestFit="1" customWidth="1"/>
  </cols>
  <sheetData>
    <row r="1" spans="1:10" ht="21.75" x14ac:dyDescent="0.3">
      <c r="A1" s="3" t="s">
        <v>2</v>
      </c>
      <c r="B1" s="4"/>
      <c r="C1" s="4"/>
      <c r="D1" s="4"/>
      <c r="E1" s="4"/>
      <c r="G1" s="2"/>
      <c r="H1" s="2"/>
      <c r="I1" s="2"/>
      <c r="J1" s="2"/>
    </row>
    <row r="2" spans="1:10" ht="18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6" customFormat="1" ht="18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18" x14ac:dyDescent="0.25">
      <c r="A4" s="7" t="s">
        <v>13</v>
      </c>
      <c r="B4" s="7">
        <v>2</v>
      </c>
      <c r="C4" s="7">
        <v>1</v>
      </c>
      <c r="D4" s="7">
        <v>0</v>
      </c>
      <c r="E4" s="7">
        <v>6</v>
      </c>
      <c r="F4" s="7">
        <v>25</v>
      </c>
      <c r="G4" s="7">
        <v>0</v>
      </c>
      <c r="H4" s="7">
        <v>36</v>
      </c>
      <c r="I4" s="7">
        <v>2</v>
      </c>
      <c r="J4" s="7">
        <f>SUM(B4:I4)</f>
        <v>72</v>
      </c>
    </row>
    <row r="5" spans="1:10" ht="18" x14ac:dyDescent="0.25">
      <c r="A5" s="7" t="s">
        <v>14</v>
      </c>
      <c r="B5" s="7">
        <v>25</v>
      </c>
      <c r="C5" s="7">
        <v>1</v>
      </c>
      <c r="D5" s="7">
        <v>1</v>
      </c>
      <c r="E5" s="7">
        <v>52</v>
      </c>
      <c r="F5" s="7">
        <v>49</v>
      </c>
      <c r="G5" s="7">
        <v>0</v>
      </c>
      <c r="H5" s="7">
        <v>364</v>
      </c>
      <c r="I5" s="7">
        <v>1</v>
      </c>
      <c r="J5" s="7">
        <f t="shared" ref="J5:J14" si="0">SUM(B5:I5)</f>
        <v>493</v>
      </c>
    </row>
    <row r="6" spans="1:10" ht="18" x14ac:dyDescent="0.25">
      <c r="A6" s="7" t="s">
        <v>15</v>
      </c>
      <c r="B6" s="7">
        <v>0</v>
      </c>
      <c r="C6" s="7">
        <v>1</v>
      </c>
      <c r="D6" s="7">
        <v>0</v>
      </c>
      <c r="E6" s="7">
        <v>5</v>
      </c>
      <c r="F6" s="7">
        <v>11</v>
      </c>
      <c r="G6" s="7">
        <v>0</v>
      </c>
      <c r="H6" s="7">
        <v>48</v>
      </c>
      <c r="I6" s="7">
        <v>0</v>
      </c>
      <c r="J6" s="7">
        <f t="shared" si="0"/>
        <v>65</v>
      </c>
    </row>
    <row r="7" spans="1:10" ht="18" x14ac:dyDescent="0.25">
      <c r="A7" s="7" t="s">
        <v>16</v>
      </c>
      <c r="B7" s="7">
        <v>14</v>
      </c>
      <c r="C7" s="7">
        <v>2</v>
      </c>
      <c r="D7" s="7">
        <v>1</v>
      </c>
      <c r="E7" s="7">
        <v>50</v>
      </c>
      <c r="F7" s="7">
        <v>336</v>
      </c>
      <c r="G7" s="7">
        <v>0</v>
      </c>
      <c r="H7" s="7">
        <v>795</v>
      </c>
      <c r="I7" s="7">
        <v>7</v>
      </c>
      <c r="J7" s="7">
        <f t="shared" si="0"/>
        <v>1205</v>
      </c>
    </row>
    <row r="8" spans="1:10" ht="18" x14ac:dyDescent="0.25">
      <c r="A8" s="7" t="s">
        <v>17</v>
      </c>
      <c r="B8" s="7">
        <v>1</v>
      </c>
      <c r="C8" s="7">
        <v>0</v>
      </c>
      <c r="D8" s="7">
        <v>0</v>
      </c>
      <c r="E8" s="7">
        <v>11</v>
      </c>
      <c r="F8" s="7">
        <v>10</v>
      </c>
      <c r="G8" s="7">
        <v>0</v>
      </c>
      <c r="H8" s="7">
        <v>31</v>
      </c>
      <c r="I8" s="7">
        <v>0</v>
      </c>
      <c r="J8" s="7">
        <f t="shared" si="0"/>
        <v>53</v>
      </c>
    </row>
    <row r="9" spans="1:10" ht="18" x14ac:dyDescent="0.25">
      <c r="A9" s="7" t="s">
        <v>18</v>
      </c>
      <c r="B9" s="7">
        <v>4</v>
      </c>
      <c r="C9" s="7">
        <v>0</v>
      </c>
      <c r="D9" s="7">
        <v>0</v>
      </c>
      <c r="E9" s="7">
        <v>41</v>
      </c>
      <c r="F9" s="7">
        <v>27</v>
      </c>
      <c r="G9" s="7">
        <v>0</v>
      </c>
      <c r="H9" s="7">
        <v>92</v>
      </c>
      <c r="I9" s="7">
        <v>3</v>
      </c>
      <c r="J9" s="7">
        <f t="shared" si="0"/>
        <v>167</v>
      </c>
    </row>
    <row r="10" spans="1:10" ht="18" x14ac:dyDescent="0.25">
      <c r="A10" s="7" t="s">
        <v>19</v>
      </c>
      <c r="B10" s="7">
        <v>5</v>
      </c>
      <c r="C10" s="7">
        <v>0</v>
      </c>
      <c r="D10" s="7">
        <v>0</v>
      </c>
      <c r="E10" s="7">
        <v>13</v>
      </c>
      <c r="F10" s="7">
        <v>13</v>
      </c>
      <c r="G10" s="7">
        <v>0</v>
      </c>
      <c r="H10" s="7">
        <v>23</v>
      </c>
      <c r="I10" s="7">
        <v>1</v>
      </c>
      <c r="J10" s="7">
        <f t="shared" si="0"/>
        <v>55</v>
      </c>
    </row>
    <row r="11" spans="1:10" ht="18" x14ac:dyDescent="0.25">
      <c r="A11" s="7" t="s">
        <v>20</v>
      </c>
      <c r="B11" s="7" t="s">
        <v>21</v>
      </c>
      <c r="C11" s="7" t="s">
        <v>21</v>
      </c>
      <c r="D11" s="7" t="s">
        <v>21</v>
      </c>
      <c r="E11" s="7" t="s">
        <v>21</v>
      </c>
      <c r="F11" s="7" t="s">
        <v>21</v>
      </c>
      <c r="G11" s="7" t="s">
        <v>21</v>
      </c>
      <c r="H11" s="7" t="s">
        <v>21</v>
      </c>
      <c r="I11" s="7" t="s">
        <v>21</v>
      </c>
      <c r="J11" s="7" t="s">
        <v>21</v>
      </c>
    </row>
    <row r="12" spans="1:10" ht="18" x14ac:dyDescent="0.25">
      <c r="A12" s="7" t="s">
        <v>22</v>
      </c>
      <c r="B12" s="7" t="s">
        <v>21</v>
      </c>
      <c r="C12" s="7" t="s">
        <v>21</v>
      </c>
      <c r="D12" s="7" t="s">
        <v>21</v>
      </c>
      <c r="E12" s="7" t="s">
        <v>21</v>
      </c>
      <c r="F12" s="7" t="s">
        <v>21</v>
      </c>
      <c r="G12" s="7" t="s">
        <v>21</v>
      </c>
      <c r="H12" s="7" t="s">
        <v>21</v>
      </c>
      <c r="I12" s="7" t="s">
        <v>21</v>
      </c>
      <c r="J12" s="7" t="s">
        <v>21</v>
      </c>
    </row>
    <row r="13" spans="1:10" ht="18" x14ac:dyDescent="0.25">
      <c r="A13" s="7" t="s">
        <v>23</v>
      </c>
      <c r="B13" s="7">
        <v>16</v>
      </c>
      <c r="C13" s="7">
        <v>4</v>
      </c>
      <c r="D13" s="7">
        <v>2</v>
      </c>
      <c r="E13" s="7">
        <v>32</v>
      </c>
      <c r="F13" s="7">
        <v>5</v>
      </c>
      <c r="G13" s="7">
        <v>0</v>
      </c>
      <c r="H13" s="7">
        <v>151</v>
      </c>
      <c r="I13" s="7">
        <v>9</v>
      </c>
      <c r="J13" s="7">
        <f t="shared" si="0"/>
        <v>219</v>
      </c>
    </row>
    <row r="14" spans="1:10" ht="18" x14ac:dyDescent="0.25">
      <c r="A14" s="7" t="s">
        <v>24</v>
      </c>
      <c r="B14" s="7">
        <v>86</v>
      </c>
      <c r="C14" s="7">
        <v>11</v>
      </c>
      <c r="D14" s="7">
        <v>4</v>
      </c>
      <c r="E14" s="7">
        <v>299</v>
      </c>
      <c r="F14" s="7">
        <v>519</v>
      </c>
      <c r="G14" s="7">
        <v>0</v>
      </c>
      <c r="H14" s="7">
        <v>1822</v>
      </c>
      <c r="I14" s="7">
        <v>29</v>
      </c>
      <c r="J14" s="7">
        <f t="shared" si="0"/>
        <v>2770</v>
      </c>
    </row>
    <row r="15" spans="1:10" ht="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21.75" x14ac:dyDescent="0.25">
      <c r="A16" s="3" t="s">
        <v>25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1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" x14ac:dyDescent="0.25">
      <c r="A18" s="5" t="s">
        <v>3</v>
      </c>
      <c r="B18" s="5" t="s">
        <v>4</v>
      </c>
      <c r="C18" s="5" t="s">
        <v>5</v>
      </c>
      <c r="D18" s="5" t="s">
        <v>6</v>
      </c>
      <c r="E18" s="5" t="s">
        <v>7</v>
      </c>
      <c r="F18" s="5" t="s">
        <v>8</v>
      </c>
      <c r="G18" s="5" t="s">
        <v>9</v>
      </c>
      <c r="H18" s="5" t="s">
        <v>10</v>
      </c>
      <c r="I18" s="5" t="s">
        <v>11</v>
      </c>
      <c r="J18" s="8"/>
    </row>
    <row r="19" spans="1:10" ht="18" x14ac:dyDescent="0.25">
      <c r="A19" s="7" t="s">
        <v>13</v>
      </c>
      <c r="B19" s="9">
        <f>(B4*100)/$J4</f>
        <v>2.7777777777777777</v>
      </c>
      <c r="C19" s="9">
        <f t="shared" ref="C19:I19" si="1">(C4*100)/$J4</f>
        <v>1.3888888888888888</v>
      </c>
      <c r="D19" s="9">
        <f t="shared" si="1"/>
        <v>0</v>
      </c>
      <c r="E19" s="9">
        <f t="shared" si="1"/>
        <v>8.3333333333333339</v>
      </c>
      <c r="F19" s="9">
        <f t="shared" si="1"/>
        <v>34.722222222222221</v>
      </c>
      <c r="G19" s="9">
        <f t="shared" si="1"/>
        <v>0</v>
      </c>
      <c r="H19" s="9">
        <f t="shared" si="1"/>
        <v>50</v>
      </c>
      <c r="I19" s="9">
        <f t="shared" si="1"/>
        <v>2.7777777777777777</v>
      </c>
      <c r="J19" s="10"/>
    </row>
    <row r="20" spans="1:10" ht="18" x14ac:dyDescent="0.25">
      <c r="A20" s="7" t="s">
        <v>14</v>
      </c>
      <c r="B20" s="9">
        <f t="shared" ref="B20:I25" si="2">(B5*100)/$J5</f>
        <v>5.0709939148073024</v>
      </c>
      <c r="C20" s="9">
        <f t="shared" si="2"/>
        <v>0.20283975659229209</v>
      </c>
      <c r="D20" s="9">
        <f t="shared" si="2"/>
        <v>0.20283975659229209</v>
      </c>
      <c r="E20" s="9">
        <f t="shared" si="2"/>
        <v>10.547667342799189</v>
      </c>
      <c r="F20" s="9">
        <f t="shared" si="2"/>
        <v>9.939148073022313</v>
      </c>
      <c r="G20" s="9">
        <f t="shared" si="2"/>
        <v>0</v>
      </c>
      <c r="H20" s="9">
        <f t="shared" si="2"/>
        <v>73.833671399594323</v>
      </c>
      <c r="I20" s="9">
        <f t="shared" si="2"/>
        <v>0.20283975659229209</v>
      </c>
      <c r="J20" s="10"/>
    </row>
    <row r="21" spans="1:10" ht="18" x14ac:dyDescent="0.25">
      <c r="A21" s="7" t="s">
        <v>15</v>
      </c>
      <c r="B21" s="9">
        <f t="shared" si="2"/>
        <v>0</v>
      </c>
      <c r="C21" s="9">
        <f t="shared" si="2"/>
        <v>1.5384615384615385</v>
      </c>
      <c r="D21" s="9">
        <f t="shared" si="2"/>
        <v>0</v>
      </c>
      <c r="E21" s="9">
        <f t="shared" si="2"/>
        <v>7.6923076923076925</v>
      </c>
      <c r="F21" s="9">
        <f t="shared" si="2"/>
        <v>16.923076923076923</v>
      </c>
      <c r="G21" s="9">
        <f t="shared" si="2"/>
        <v>0</v>
      </c>
      <c r="H21" s="9">
        <f t="shared" si="2"/>
        <v>73.84615384615384</v>
      </c>
      <c r="I21" s="9">
        <f t="shared" si="2"/>
        <v>0</v>
      </c>
      <c r="J21" s="10"/>
    </row>
    <row r="22" spans="1:10" ht="18" x14ac:dyDescent="0.25">
      <c r="A22" s="7" t="s">
        <v>16</v>
      </c>
      <c r="B22" s="9">
        <f t="shared" si="2"/>
        <v>1.1618257261410789</v>
      </c>
      <c r="C22" s="9">
        <f t="shared" si="2"/>
        <v>0.16597510373443983</v>
      </c>
      <c r="D22" s="9">
        <f t="shared" si="2"/>
        <v>8.2987551867219914E-2</v>
      </c>
      <c r="E22" s="9">
        <f t="shared" si="2"/>
        <v>4.1493775933609962</v>
      </c>
      <c r="F22" s="9">
        <f t="shared" si="2"/>
        <v>27.883817427385893</v>
      </c>
      <c r="G22" s="9">
        <f t="shared" si="2"/>
        <v>0</v>
      </c>
      <c r="H22" s="9">
        <f t="shared" si="2"/>
        <v>65.975103734439827</v>
      </c>
      <c r="I22" s="9">
        <f t="shared" si="2"/>
        <v>0.58091286307053946</v>
      </c>
      <c r="J22" s="10"/>
    </row>
    <row r="23" spans="1:10" ht="18" x14ac:dyDescent="0.25">
      <c r="A23" s="7" t="s">
        <v>17</v>
      </c>
      <c r="B23" s="9">
        <f t="shared" si="2"/>
        <v>1.8867924528301887</v>
      </c>
      <c r="C23" s="9">
        <f t="shared" si="2"/>
        <v>0</v>
      </c>
      <c r="D23" s="9">
        <f t="shared" si="2"/>
        <v>0</v>
      </c>
      <c r="E23" s="9">
        <f t="shared" si="2"/>
        <v>20.754716981132077</v>
      </c>
      <c r="F23" s="9">
        <f t="shared" si="2"/>
        <v>18.867924528301888</v>
      </c>
      <c r="G23" s="9">
        <f t="shared" si="2"/>
        <v>0</v>
      </c>
      <c r="H23" s="9">
        <f t="shared" si="2"/>
        <v>58.490566037735846</v>
      </c>
      <c r="I23" s="9">
        <f t="shared" si="2"/>
        <v>0</v>
      </c>
      <c r="J23" s="10"/>
    </row>
    <row r="24" spans="1:10" ht="18" x14ac:dyDescent="0.25">
      <c r="A24" s="7" t="s">
        <v>18</v>
      </c>
      <c r="B24" s="9">
        <f t="shared" si="2"/>
        <v>2.3952095808383231</v>
      </c>
      <c r="C24" s="9">
        <f t="shared" si="2"/>
        <v>0</v>
      </c>
      <c r="D24" s="9">
        <f t="shared" si="2"/>
        <v>0</v>
      </c>
      <c r="E24" s="9">
        <f t="shared" si="2"/>
        <v>24.550898203592816</v>
      </c>
      <c r="F24" s="9">
        <f t="shared" si="2"/>
        <v>16.167664670658684</v>
      </c>
      <c r="G24" s="9">
        <f t="shared" si="2"/>
        <v>0</v>
      </c>
      <c r="H24" s="9">
        <f t="shared" si="2"/>
        <v>55.08982035928144</v>
      </c>
      <c r="I24" s="9">
        <f t="shared" si="2"/>
        <v>1.7964071856287425</v>
      </c>
      <c r="J24" s="10"/>
    </row>
    <row r="25" spans="1:10" ht="18" x14ac:dyDescent="0.25">
      <c r="A25" s="7" t="s">
        <v>19</v>
      </c>
      <c r="B25" s="9">
        <f t="shared" si="2"/>
        <v>9.0909090909090917</v>
      </c>
      <c r="C25" s="9">
        <f t="shared" si="2"/>
        <v>0</v>
      </c>
      <c r="D25" s="9">
        <f t="shared" si="2"/>
        <v>0</v>
      </c>
      <c r="E25" s="9">
        <f t="shared" si="2"/>
        <v>23.636363636363637</v>
      </c>
      <c r="F25" s="9">
        <f t="shared" si="2"/>
        <v>23.636363636363637</v>
      </c>
      <c r="G25" s="9">
        <f t="shared" si="2"/>
        <v>0</v>
      </c>
      <c r="H25" s="9">
        <f t="shared" si="2"/>
        <v>41.81818181818182</v>
      </c>
      <c r="I25" s="9">
        <f t="shared" si="2"/>
        <v>1.8181818181818181</v>
      </c>
      <c r="J25" s="10"/>
    </row>
    <row r="26" spans="1:10" ht="18" x14ac:dyDescent="0.25">
      <c r="A26" s="7" t="s">
        <v>20</v>
      </c>
      <c r="B26" s="9" t="s">
        <v>21</v>
      </c>
      <c r="C26" s="9" t="s">
        <v>21</v>
      </c>
      <c r="D26" s="9" t="s">
        <v>21</v>
      </c>
      <c r="E26" s="9" t="s">
        <v>21</v>
      </c>
      <c r="F26" s="9" t="s">
        <v>21</v>
      </c>
      <c r="G26" s="9" t="s">
        <v>21</v>
      </c>
      <c r="H26" s="9" t="s">
        <v>21</v>
      </c>
      <c r="I26" s="9" t="s">
        <v>21</v>
      </c>
      <c r="J26" s="10"/>
    </row>
    <row r="27" spans="1:10" ht="18" x14ac:dyDescent="0.25">
      <c r="A27" s="7" t="s">
        <v>22</v>
      </c>
      <c r="B27" s="9" t="s">
        <v>21</v>
      </c>
      <c r="C27" s="9" t="s">
        <v>21</v>
      </c>
      <c r="D27" s="9" t="s">
        <v>21</v>
      </c>
      <c r="E27" s="9" t="s">
        <v>21</v>
      </c>
      <c r="F27" s="9" t="s">
        <v>21</v>
      </c>
      <c r="G27" s="9" t="s">
        <v>21</v>
      </c>
      <c r="H27" s="9" t="s">
        <v>21</v>
      </c>
      <c r="I27" s="9" t="s">
        <v>21</v>
      </c>
      <c r="J27" s="10"/>
    </row>
    <row r="28" spans="1:10" ht="18" x14ac:dyDescent="0.25">
      <c r="A28" s="7" t="s">
        <v>23</v>
      </c>
      <c r="B28" s="9">
        <f t="shared" ref="B28:I29" si="3">(B13*100)/$J13</f>
        <v>7.3059360730593603</v>
      </c>
      <c r="C28" s="9">
        <f t="shared" si="3"/>
        <v>1.8264840182648401</v>
      </c>
      <c r="D28" s="9">
        <f t="shared" si="3"/>
        <v>0.91324200913242004</v>
      </c>
      <c r="E28" s="9">
        <f t="shared" si="3"/>
        <v>14.611872146118721</v>
      </c>
      <c r="F28" s="9">
        <f t="shared" si="3"/>
        <v>2.2831050228310503</v>
      </c>
      <c r="G28" s="9">
        <f t="shared" si="3"/>
        <v>0</v>
      </c>
      <c r="H28" s="9">
        <f t="shared" si="3"/>
        <v>68.949771689497723</v>
      </c>
      <c r="I28" s="9">
        <f t="shared" si="3"/>
        <v>4.1095890410958908</v>
      </c>
      <c r="J28" s="10"/>
    </row>
    <row r="29" spans="1:10" ht="18" x14ac:dyDescent="0.25">
      <c r="A29" s="7" t="s">
        <v>24</v>
      </c>
      <c r="B29" s="9">
        <f t="shared" si="3"/>
        <v>3.104693140794224</v>
      </c>
      <c r="C29" s="9">
        <f t="shared" si="3"/>
        <v>0.3971119133574007</v>
      </c>
      <c r="D29" s="9">
        <f t="shared" si="3"/>
        <v>0.1444043321299639</v>
      </c>
      <c r="E29" s="9">
        <f t="shared" si="3"/>
        <v>10.794223826714802</v>
      </c>
      <c r="F29" s="9">
        <f t="shared" si="3"/>
        <v>18.736462093862816</v>
      </c>
      <c r="G29" s="9">
        <f t="shared" si="3"/>
        <v>0</v>
      </c>
      <c r="H29" s="9">
        <f t="shared" si="3"/>
        <v>65.776173285198553</v>
      </c>
      <c r="I29" s="9">
        <f t="shared" si="3"/>
        <v>1.0469314079422383</v>
      </c>
      <c r="J29" s="10"/>
    </row>
    <row r="30" spans="1:10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8" x14ac:dyDescent="0.35">
      <c r="A32" s="2" t="s">
        <v>0</v>
      </c>
      <c r="B32" s="1"/>
      <c r="C32" s="1"/>
      <c r="D32" s="1"/>
      <c r="E32" s="1"/>
      <c r="F32" s="1"/>
      <c r="G32" s="1"/>
      <c r="H32" s="1"/>
      <c r="I32" s="2"/>
      <c r="J32" s="2"/>
    </row>
    <row r="33" spans="1:10" ht="18" x14ac:dyDescent="0.35">
      <c r="A33" s="2" t="s">
        <v>26</v>
      </c>
      <c r="B33" s="1"/>
      <c r="C33" s="1"/>
      <c r="D33" s="1"/>
      <c r="E33" s="1"/>
      <c r="F33" s="1"/>
      <c r="G33" s="1"/>
      <c r="H33" s="1"/>
      <c r="I33" s="2"/>
      <c r="J33" s="2"/>
    </row>
    <row r="34" spans="1:10" ht="18" x14ac:dyDescent="0.35">
      <c r="A34" s="2" t="s">
        <v>27</v>
      </c>
      <c r="B34" s="1"/>
      <c r="C34" s="1"/>
      <c r="D34" s="1"/>
      <c r="E34" s="1"/>
      <c r="F34" s="1"/>
      <c r="G34" s="1"/>
      <c r="H34" s="1"/>
      <c r="I34" s="2"/>
      <c r="J34" s="2"/>
    </row>
    <row r="35" spans="1:10" ht="18" x14ac:dyDescent="0.35">
      <c r="A35" s="2" t="s">
        <v>28</v>
      </c>
      <c r="B35" s="1"/>
      <c r="C35" s="1"/>
      <c r="D35" s="1"/>
      <c r="E35" s="1"/>
      <c r="F35" s="1"/>
      <c r="G35" s="1"/>
      <c r="H35" s="1"/>
      <c r="I35" s="2"/>
      <c r="J3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AED0-99F9-4C89-AD6A-D40F26F44D71}">
  <dimension ref="A1:D15"/>
  <sheetViews>
    <sheetView workbookViewId="0">
      <selection activeCell="E28" sqref="E28"/>
    </sheetView>
  </sheetViews>
  <sheetFormatPr baseColWidth="10" defaultColWidth="9.140625" defaultRowHeight="15" x14ac:dyDescent="0.25"/>
  <cols>
    <col min="1" max="1" width="48" customWidth="1"/>
    <col min="2" max="3" width="27.7109375" bestFit="1" customWidth="1"/>
  </cols>
  <sheetData>
    <row r="1" spans="1:4" ht="21.75" x14ac:dyDescent="0.25">
      <c r="A1" s="3" t="s">
        <v>29</v>
      </c>
    </row>
    <row r="2" spans="1:4" ht="18" x14ac:dyDescent="0.25">
      <c r="A2" s="2"/>
      <c r="B2" s="2"/>
      <c r="C2" s="2"/>
      <c r="D2" s="2"/>
    </row>
    <row r="3" spans="1:4" s="6" customFormat="1" ht="18" x14ac:dyDescent="0.25">
      <c r="A3" s="5" t="s">
        <v>30</v>
      </c>
      <c r="B3" s="5" t="s">
        <v>31</v>
      </c>
      <c r="C3" s="5" t="s">
        <v>32</v>
      </c>
    </row>
    <row r="4" spans="1:4" ht="18" x14ac:dyDescent="0.25">
      <c r="A4" s="7" t="s">
        <v>33</v>
      </c>
      <c r="B4" s="7">
        <v>125.93275</v>
      </c>
      <c r="C4" s="7">
        <v>131.27459999999999</v>
      </c>
    </row>
    <row r="5" spans="1:4" ht="18" x14ac:dyDescent="0.25">
      <c r="A5" s="7" t="s">
        <v>34</v>
      </c>
      <c r="B5" s="7">
        <v>4163.4830899999997</v>
      </c>
      <c r="C5" s="7">
        <v>3798.9081000000001</v>
      </c>
    </row>
    <row r="6" spans="1:4" ht="18" x14ac:dyDescent="0.25">
      <c r="A6" s="7" t="s">
        <v>35</v>
      </c>
      <c r="B6" s="7">
        <v>0</v>
      </c>
      <c r="C6" s="7">
        <v>17364.70449</v>
      </c>
    </row>
    <row r="7" spans="1:4" ht="18" x14ac:dyDescent="0.25">
      <c r="A7" s="7" t="s">
        <v>36</v>
      </c>
      <c r="B7" s="7">
        <v>20034.213169999999</v>
      </c>
      <c r="C7" s="7">
        <v>0</v>
      </c>
    </row>
    <row r="8" spans="1:4" ht="18" x14ac:dyDescent="0.25">
      <c r="A8" s="7" t="s">
        <v>37</v>
      </c>
      <c r="B8" s="7">
        <v>284.89335999999997</v>
      </c>
      <c r="C8" s="7">
        <v>0</v>
      </c>
    </row>
    <row r="9" spans="1:4" ht="18" x14ac:dyDescent="0.25">
      <c r="A9" s="7" t="s">
        <v>38</v>
      </c>
      <c r="B9" s="7">
        <v>92.221170000000001</v>
      </c>
      <c r="C9" s="7">
        <v>0</v>
      </c>
    </row>
    <row r="10" spans="1:4" ht="18" x14ac:dyDescent="0.25">
      <c r="A10" s="2"/>
      <c r="B10" s="2"/>
      <c r="C10" s="2"/>
      <c r="D10" s="2"/>
    </row>
    <row r="11" spans="1:4" ht="18" x14ac:dyDescent="0.25">
      <c r="A11" s="2"/>
      <c r="B11" s="2"/>
      <c r="C11" s="2"/>
      <c r="D11" s="2"/>
    </row>
    <row r="12" spans="1:4" ht="18" x14ac:dyDescent="0.35">
      <c r="A12" s="2" t="s">
        <v>0</v>
      </c>
      <c r="B12" s="1"/>
      <c r="C12" s="1"/>
      <c r="D12" s="2"/>
    </row>
    <row r="13" spans="1:4" ht="18" x14ac:dyDescent="0.35">
      <c r="A13" s="2" t="s">
        <v>39</v>
      </c>
      <c r="B13" s="1"/>
      <c r="C13" s="1"/>
      <c r="D13" s="2"/>
    </row>
    <row r="14" spans="1:4" ht="18" x14ac:dyDescent="0.35">
      <c r="A14" s="2" t="s">
        <v>1</v>
      </c>
      <c r="B14" s="1"/>
      <c r="C14" s="1"/>
      <c r="D14" s="2"/>
    </row>
    <row r="15" spans="1:4" ht="18" x14ac:dyDescent="0.35">
      <c r="A15" s="2" t="s">
        <v>40</v>
      </c>
      <c r="B15" s="1"/>
      <c r="C15" s="1"/>
      <c r="D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6D0DE-DF81-4149-AE0E-8BCCC69D4F6A}">
  <dimension ref="A1:G108"/>
  <sheetViews>
    <sheetView topLeftCell="A94" workbookViewId="0">
      <selection activeCell="E28" sqref="E28"/>
    </sheetView>
  </sheetViews>
  <sheetFormatPr baseColWidth="10" defaultColWidth="9.140625" defaultRowHeight="15" x14ac:dyDescent="0.25"/>
  <cols>
    <col min="1" max="1" width="31" customWidth="1"/>
    <col min="2" max="2" width="25" bestFit="1" customWidth="1"/>
    <col min="3" max="4" width="27.7109375" bestFit="1" customWidth="1"/>
  </cols>
  <sheetData>
    <row r="1" spans="1:7" ht="21.75" x14ac:dyDescent="0.25">
      <c r="A1" s="3" t="s">
        <v>41</v>
      </c>
      <c r="B1" s="2"/>
      <c r="C1" s="2"/>
      <c r="D1" s="2"/>
      <c r="E1" s="2"/>
      <c r="F1" s="2"/>
      <c r="G1" s="2"/>
    </row>
    <row r="2" spans="1:7" ht="18" x14ac:dyDescent="0.25">
      <c r="A2" s="2"/>
      <c r="B2" s="2"/>
      <c r="C2" s="2"/>
      <c r="D2" s="2"/>
      <c r="E2" s="2"/>
      <c r="F2" s="2"/>
      <c r="G2" s="2"/>
    </row>
    <row r="3" spans="1:7" s="6" customFormat="1" ht="18" x14ac:dyDescent="0.25">
      <c r="A3" s="5" t="s">
        <v>42</v>
      </c>
      <c r="B3" s="5" t="s">
        <v>43</v>
      </c>
      <c r="C3" s="5" t="s">
        <v>31</v>
      </c>
      <c r="D3" s="5" t="s">
        <v>32</v>
      </c>
      <c r="E3" s="2"/>
      <c r="F3" s="2"/>
      <c r="G3" s="2"/>
    </row>
    <row r="4" spans="1:7" ht="18" x14ac:dyDescent="0.25">
      <c r="A4" s="7" t="s">
        <v>23</v>
      </c>
      <c r="B4" s="7" t="s">
        <v>44</v>
      </c>
      <c r="C4" s="7">
        <v>0.52611323144104805</v>
      </c>
      <c r="D4" s="7">
        <v>0.51705502183406116</v>
      </c>
      <c r="E4" s="2"/>
      <c r="F4" s="2"/>
      <c r="G4" s="2"/>
    </row>
    <row r="5" spans="1:7" ht="18" x14ac:dyDescent="0.25">
      <c r="A5" s="7" t="s">
        <v>23</v>
      </c>
      <c r="B5" s="7" t="s">
        <v>45</v>
      </c>
      <c r="C5" s="7">
        <v>0.2712487772925764</v>
      </c>
      <c r="D5" s="7">
        <v>0.26667165938864629</v>
      </c>
      <c r="E5" s="2"/>
      <c r="F5" s="2"/>
      <c r="G5" s="2"/>
    </row>
    <row r="6" spans="1:7" ht="18" x14ac:dyDescent="0.25">
      <c r="A6" s="7" t="s">
        <v>23</v>
      </c>
      <c r="B6" s="7" t="s">
        <v>46</v>
      </c>
      <c r="C6" s="7">
        <v>0.37380812227074228</v>
      </c>
      <c r="D6" s="7">
        <v>0.58190471615720529</v>
      </c>
      <c r="E6" s="2"/>
      <c r="F6" s="2"/>
      <c r="G6" s="2"/>
    </row>
    <row r="7" spans="1:7" ht="18" x14ac:dyDescent="0.25">
      <c r="A7" s="7" t="s">
        <v>23</v>
      </c>
      <c r="B7" s="7" t="s">
        <v>47</v>
      </c>
      <c r="C7" s="7">
        <v>1.645335502183406</v>
      </c>
      <c r="D7" s="7">
        <v>1.2126610917030569</v>
      </c>
      <c r="E7" s="2"/>
      <c r="F7" s="2"/>
      <c r="G7" s="2"/>
    </row>
    <row r="8" spans="1:7" ht="18" x14ac:dyDescent="0.25">
      <c r="A8" s="7" t="s">
        <v>23</v>
      </c>
      <c r="B8" s="7" t="s">
        <v>48</v>
      </c>
      <c r="C8" s="7">
        <v>0.56644624454148473</v>
      </c>
      <c r="D8" s="7">
        <v>0.66651401746724892</v>
      </c>
      <c r="E8" s="2"/>
      <c r="F8" s="2"/>
      <c r="G8" s="2"/>
    </row>
    <row r="9" spans="1:7" ht="18" x14ac:dyDescent="0.25">
      <c r="A9" s="7" t="s">
        <v>23</v>
      </c>
      <c r="B9" s="7" t="s">
        <v>49</v>
      </c>
      <c r="C9" s="7">
        <v>8.2017505240174664</v>
      </c>
      <c r="D9" s="7">
        <v>8.6228959388646285</v>
      </c>
      <c r="E9" s="2"/>
      <c r="F9" s="2"/>
      <c r="G9" s="2"/>
    </row>
    <row r="10" spans="1:7" ht="18" x14ac:dyDescent="0.25">
      <c r="A10" s="7" t="s">
        <v>23</v>
      </c>
      <c r="B10" s="7" t="s">
        <v>50</v>
      </c>
      <c r="C10" s="7">
        <v>0.1514486899563319</v>
      </c>
      <c r="D10" s="7">
        <v>0.23418340611353711</v>
      </c>
      <c r="E10" s="2"/>
      <c r="F10" s="2"/>
      <c r="G10" s="2"/>
    </row>
    <row r="11" spans="1:7" ht="18" x14ac:dyDescent="0.25">
      <c r="A11" s="7" t="s">
        <v>23</v>
      </c>
      <c r="B11" s="7" t="s">
        <v>51</v>
      </c>
      <c r="C11" s="7">
        <v>1.744891834061135</v>
      </c>
      <c r="D11" s="7">
        <v>1.7085168558951971</v>
      </c>
      <c r="E11" s="2"/>
      <c r="F11" s="2"/>
      <c r="G11" s="2"/>
    </row>
    <row r="12" spans="1:7" ht="18" x14ac:dyDescent="0.25">
      <c r="A12" s="7" t="s">
        <v>23</v>
      </c>
      <c r="B12" s="7" t="s">
        <v>52</v>
      </c>
      <c r="C12" s="7">
        <v>5.6260807860262014</v>
      </c>
      <c r="D12" s="7">
        <v>5.2626210480349336</v>
      </c>
      <c r="E12" s="2"/>
      <c r="F12" s="2"/>
      <c r="G12" s="2"/>
    </row>
    <row r="13" spans="1:7" ht="18" x14ac:dyDescent="0.25">
      <c r="A13" s="7" t="s">
        <v>53</v>
      </c>
      <c r="B13" s="7" t="s">
        <v>44</v>
      </c>
      <c r="C13" s="7" t="s">
        <v>21</v>
      </c>
      <c r="D13" s="7" t="s">
        <v>21</v>
      </c>
      <c r="E13" s="2"/>
      <c r="F13" s="2"/>
      <c r="G13" s="2"/>
    </row>
    <row r="14" spans="1:7" ht="18" x14ac:dyDescent="0.25">
      <c r="A14" s="7" t="s">
        <v>53</v>
      </c>
      <c r="B14" s="7" t="s">
        <v>45</v>
      </c>
      <c r="C14" s="7" t="s">
        <v>21</v>
      </c>
      <c r="D14" s="7" t="s">
        <v>21</v>
      </c>
      <c r="E14" s="2"/>
      <c r="F14" s="2"/>
      <c r="G14" s="2"/>
    </row>
    <row r="15" spans="1:7" ht="18" x14ac:dyDescent="0.25">
      <c r="A15" s="7" t="s">
        <v>53</v>
      </c>
      <c r="B15" s="7" t="s">
        <v>46</v>
      </c>
      <c r="C15" s="7" t="s">
        <v>21</v>
      </c>
      <c r="D15" s="7" t="s">
        <v>21</v>
      </c>
      <c r="E15" s="2"/>
      <c r="F15" s="2"/>
      <c r="G15" s="2"/>
    </row>
    <row r="16" spans="1:7" ht="18" x14ac:dyDescent="0.25">
      <c r="A16" s="7" t="s">
        <v>53</v>
      </c>
      <c r="B16" s="7" t="s">
        <v>47</v>
      </c>
      <c r="C16" s="7" t="s">
        <v>21</v>
      </c>
      <c r="D16" s="7" t="s">
        <v>21</v>
      </c>
      <c r="E16" s="2"/>
      <c r="F16" s="2"/>
      <c r="G16" s="2"/>
    </row>
    <row r="17" spans="1:7" ht="18" x14ac:dyDescent="0.25">
      <c r="A17" s="7" t="s">
        <v>53</v>
      </c>
      <c r="B17" s="7" t="s">
        <v>48</v>
      </c>
      <c r="C17" s="7" t="s">
        <v>21</v>
      </c>
      <c r="D17" s="7" t="s">
        <v>21</v>
      </c>
      <c r="E17" s="2"/>
      <c r="F17" s="2"/>
      <c r="G17" s="2"/>
    </row>
    <row r="18" spans="1:7" ht="18" x14ac:dyDescent="0.25">
      <c r="A18" s="7" t="s">
        <v>53</v>
      </c>
      <c r="B18" s="7" t="s">
        <v>49</v>
      </c>
      <c r="C18" s="7" t="s">
        <v>21</v>
      </c>
      <c r="D18" s="7" t="s">
        <v>21</v>
      </c>
      <c r="E18" s="2"/>
      <c r="F18" s="2"/>
      <c r="G18" s="2"/>
    </row>
    <row r="19" spans="1:7" ht="18" x14ac:dyDescent="0.25">
      <c r="A19" s="7" t="s">
        <v>53</v>
      </c>
      <c r="B19" s="7" t="s">
        <v>50</v>
      </c>
      <c r="C19" s="7" t="s">
        <v>21</v>
      </c>
      <c r="D19" s="7" t="s">
        <v>21</v>
      </c>
      <c r="E19" s="2"/>
      <c r="F19" s="2"/>
      <c r="G19" s="2"/>
    </row>
    <row r="20" spans="1:7" ht="18" x14ac:dyDescent="0.25">
      <c r="A20" s="7" t="s">
        <v>53</v>
      </c>
      <c r="B20" s="7" t="s">
        <v>51</v>
      </c>
      <c r="C20" s="7" t="s">
        <v>21</v>
      </c>
      <c r="D20" s="7" t="s">
        <v>21</v>
      </c>
      <c r="E20" s="2"/>
      <c r="F20" s="2"/>
      <c r="G20" s="2"/>
    </row>
    <row r="21" spans="1:7" ht="18" x14ac:dyDescent="0.25">
      <c r="A21" s="7" t="s">
        <v>53</v>
      </c>
      <c r="B21" s="7" t="s">
        <v>52</v>
      </c>
      <c r="C21" s="7" t="s">
        <v>21</v>
      </c>
      <c r="D21" s="7" t="s">
        <v>21</v>
      </c>
      <c r="E21" s="2"/>
      <c r="F21" s="2"/>
      <c r="G21" s="2"/>
    </row>
    <row r="22" spans="1:7" ht="18" x14ac:dyDescent="0.25">
      <c r="A22" s="7" t="s">
        <v>20</v>
      </c>
      <c r="B22" s="7" t="s">
        <v>44</v>
      </c>
      <c r="C22" s="7" t="s">
        <v>21</v>
      </c>
      <c r="D22" s="7" t="s">
        <v>21</v>
      </c>
      <c r="E22" s="2"/>
      <c r="F22" s="2"/>
      <c r="G22" s="2"/>
    </row>
    <row r="23" spans="1:7" ht="18" x14ac:dyDescent="0.25">
      <c r="A23" s="7" t="s">
        <v>20</v>
      </c>
      <c r="B23" s="7" t="s">
        <v>45</v>
      </c>
      <c r="C23" s="7" t="s">
        <v>21</v>
      </c>
      <c r="D23" s="7" t="s">
        <v>21</v>
      </c>
      <c r="E23" s="2"/>
      <c r="F23" s="2"/>
      <c r="G23" s="2"/>
    </row>
    <row r="24" spans="1:7" ht="18" x14ac:dyDescent="0.25">
      <c r="A24" s="7" t="s">
        <v>20</v>
      </c>
      <c r="B24" s="7" t="s">
        <v>46</v>
      </c>
      <c r="C24" s="7" t="s">
        <v>21</v>
      </c>
      <c r="D24" s="7" t="s">
        <v>21</v>
      </c>
      <c r="E24" s="2"/>
      <c r="F24" s="2"/>
      <c r="G24" s="2"/>
    </row>
    <row r="25" spans="1:7" ht="18" x14ac:dyDescent="0.25">
      <c r="A25" s="7" t="s">
        <v>20</v>
      </c>
      <c r="B25" s="7" t="s">
        <v>47</v>
      </c>
      <c r="C25" s="7" t="s">
        <v>21</v>
      </c>
      <c r="D25" s="7" t="s">
        <v>21</v>
      </c>
      <c r="E25" s="2"/>
      <c r="F25" s="2"/>
      <c r="G25" s="2"/>
    </row>
    <row r="26" spans="1:7" ht="18" x14ac:dyDescent="0.25">
      <c r="A26" s="7" t="s">
        <v>20</v>
      </c>
      <c r="B26" s="7" t="s">
        <v>48</v>
      </c>
      <c r="C26" s="7" t="s">
        <v>21</v>
      </c>
      <c r="D26" s="7" t="s">
        <v>21</v>
      </c>
      <c r="E26" s="2"/>
      <c r="F26" s="2"/>
      <c r="G26" s="2"/>
    </row>
    <row r="27" spans="1:7" ht="18" x14ac:dyDescent="0.25">
      <c r="A27" s="7" t="s">
        <v>20</v>
      </c>
      <c r="B27" s="7" t="s">
        <v>49</v>
      </c>
      <c r="C27" s="7" t="s">
        <v>21</v>
      </c>
      <c r="D27" s="7" t="s">
        <v>21</v>
      </c>
      <c r="E27" s="2"/>
      <c r="F27" s="2"/>
      <c r="G27" s="2"/>
    </row>
    <row r="28" spans="1:7" ht="18" x14ac:dyDescent="0.25">
      <c r="A28" s="7" t="s">
        <v>20</v>
      </c>
      <c r="B28" s="7" t="s">
        <v>50</v>
      </c>
      <c r="C28" s="7" t="s">
        <v>21</v>
      </c>
      <c r="D28" s="7" t="s">
        <v>21</v>
      </c>
      <c r="E28" s="2"/>
      <c r="F28" s="2"/>
      <c r="G28" s="2"/>
    </row>
    <row r="29" spans="1:7" ht="18" x14ac:dyDescent="0.25">
      <c r="A29" s="7" t="s">
        <v>20</v>
      </c>
      <c r="B29" s="7" t="s">
        <v>51</v>
      </c>
      <c r="C29" s="7" t="s">
        <v>21</v>
      </c>
      <c r="D29" s="7" t="s">
        <v>21</v>
      </c>
      <c r="E29" s="2"/>
      <c r="F29" s="2"/>
      <c r="G29" s="2"/>
    </row>
    <row r="30" spans="1:7" ht="18" x14ac:dyDescent="0.25">
      <c r="A30" s="7" t="s">
        <v>20</v>
      </c>
      <c r="B30" s="7" t="s">
        <v>52</v>
      </c>
      <c r="C30" s="7" t="s">
        <v>21</v>
      </c>
      <c r="D30" s="7" t="s">
        <v>21</v>
      </c>
      <c r="E30" s="2"/>
      <c r="F30" s="2"/>
      <c r="G30" s="2"/>
    </row>
    <row r="31" spans="1:7" ht="18" x14ac:dyDescent="0.25">
      <c r="A31" s="7" t="s">
        <v>19</v>
      </c>
      <c r="B31" s="7" t="s">
        <v>44</v>
      </c>
      <c r="C31" s="7">
        <v>0.94968103448275865</v>
      </c>
      <c r="D31" s="7">
        <v>0.87499310344827586</v>
      </c>
      <c r="E31" s="2"/>
      <c r="F31" s="2"/>
      <c r="G31" s="2"/>
    </row>
    <row r="32" spans="1:7" ht="18" x14ac:dyDescent="0.25">
      <c r="A32" s="7" t="s">
        <v>19</v>
      </c>
      <c r="B32" s="7" t="s">
        <v>45</v>
      </c>
      <c r="C32" s="7">
        <v>8.8513793103448275E-3</v>
      </c>
      <c r="D32" s="7">
        <v>0.1091003448275862</v>
      </c>
      <c r="E32" s="2"/>
      <c r="F32" s="2"/>
      <c r="G32" s="2"/>
    </row>
    <row r="33" spans="1:7" ht="18" x14ac:dyDescent="0.25">
      <c r="A33" s="7" t="s">
        <v>19</v>
      </c>
      <c r="B33" s="7" t="s">
        <v>46</v>
      </c>
      <c r="C33" s="7">
        <v>7.3806896551724139E-3</v>
      </c>
      <c r="D33" s="7">
        <v>0.66147586206896547</v>
      </c>
      <c r="E33" s="2"/>
      <c r="F33" s="2"/>
      <c r="G33" s="2"/>
    </row>
    <row r="34" spans="1:7" ht="18" x14ac:dyDescent="0.25">
      <c r="A34" s="7" t="s">
        <v>19</v>
      </c>
      <c r="B34" s="7" t="s">
        <v>47</v>
      </c>
      <c r="C34" s="7">
        <v>4.6731910344827581</v>
      </c>
      <c r="D34" s="7">
        <v>3.723733620689655</v>
      </c>
      <c r="E34" s="2"/>
      <c r="F34" s="2"/>
      <c r="G34" s="2"/>
    </row>
    <row r="35" spans="1:7" ht="18" x14ac:dyDescent="0.25">
      <c r="A35" s="7" t="s">
        <v>19</v>
      </c>
      <c r="B35" s="7" t="s">
        <v>48</v>
      </c>
      <c r="C35" s="7">
        <v>0.96958172413793098</v>
      </c>
      <c r="D35" s="7">
        <v>0.88284706896551723</v>
      </c>
      <c r="E35" s="2"/>
      <c r="F35" s="2"/>
      <c r="G35" s="2"/>
    </row>
    <row r="36" spans="1:7" ht="18" x14ac:dyDescent="0.25">
      <c r="A36" s="7" t="s">
        <v>19</v>
      </c>
      <c r="B36" s="7" t="s">
        <v>49</v>
      </c>
      <c r="C36" s="7">
        <v>2.934476551724138</v>
      </c>
      <c r="D36" s="7">
        <v>3.1032605172413792</v>
      </c>
      <c r="E36" s="2"/>
      <c r="F36" s="2"/>
      <c r="G36" s="2"/>
    </row>
    <row r="37" spans="1:7" ht="18" x14ac:dyDescent="0.25">
      <c r="A37" s="7" t="s">
        <v>19</v>
      </c>
      <c r="B37" s="7" t="s">
        <v>50</v>
      </c>
      <c r="C37" s="7">
        <v>0.12736896551724139</v>
      </c>
      <c r="D37" s="7">
        <v>0.15410344827586209</v>
      </c>
      <c r="E37" s="2"/>
      <c r="F37" s="2"/>
      <c r="G37" s="2"/>
    </row>
    <row r="38" spans="1:7" ht="18" x14ac:dyDescent="0.25">
      <c r="A38" s="7" t="s">
        <v>19</v>
      </c>
      <c r="B38" s="7" t="s">
        <v>51</v>
      </c>
      <c r="C38" s="7">
        <v>1.140891206896552</v>
      </c>
      <c r="D38" s="7">
        <v>1.215499655172414</v>
      </c>
      <c r="E38" s="2"/>
      <c r="F38" s="2"/>
      <c r="G38" s="2"/>
    </row>
    <row r="39" spans="1:7" ht="18" x14ac:dyDescent="0.25">
      <c r="A39" s="7" t="s">
        <v>19</v>
      </c>
      <c r="B39" s="7" t="s">
        <v>52</v>
      </c>
      <c r="C39" s="7">
        <v>2.0374070689655168</v>
      </c>
      <c r="D39" s="7">
        <v>2.4666782758620691</v>
      </c>
      <c r="E39" s="2"/>
      <c r="F39" s="2"/>
      <c r="G39" s="2"/>
    </row>
    <row r="40" spans="1:7" ht="18" x14ac:dyDescent="0.25">
      <c r="A40" s="7" t="s">
        <v>17</v>
      </c>
      <c r="B40" s="7" t="s">
        <v>44</v>
      </c>
      <c r="C40" s="7">
        <v>4.5594024528301889</v>
      </c>
      <c r="D40" s="7">
        <v>5.0683939622641514</v>
      </c>
      <c r="E40" s="2"/>
      <c r="F40" s="2"/>
      <c r="G40" s="2"/>
    </row>
    <row r="41" spans="1:7" ht="18" x14ac:dyDescent="0.25">
      <c r="A41" s="7" t="s">
        <v>17</v>
      </c>
      <c r="B41" s="7" t="s">
        <v>45</v>
      </c>
      <c r="C41" s="7">
        <v>0.23742867924528299</v>
      </c>
      <c r="D41" s="7">
        <v>0.62441886792452828</v>
      </c>
      <c r="E41" s="2"/>
      <c r="F41" s="2"/>
      <c r="G41" s="2"/>
    </row>
    <row r="42" spans="1:7" ht="18" x14ac:dyDescent="0.25">
      <c r="A42" s="7" t="s">
        <v>17</v>
      </c>
      <c r="B42" s="7" t="s">
        <v>46</v>
      </c>
      <c r="C42" s="7">
        <v>5.9739433962264152E-2</v>
      </c>
      <c r="D42" s="7">
        <v>0.72126943396226417</v>
      </c>
      <c r="E42" s="2"/>
      <c r="F42" s="2"/>
      <c r="G42" s="2"/>
    </row>
    <row r="43" spans="1:7" ht="18" x14ac:dyDescent="0.25">
      <c r="A43" s="7" t="s">
        <v>17</v>
      </c>
      <c r="B43" s="7" t="s">
        <v>47</v>
      </c>
      <c r="C43" s="7">
        <v>3.64223358490566</v>
      </c>
      <c r="D43" s="7">
        <v>3.731146037735849</v>
      </c>
      <c r="E43" s="2"/>
      <c r="F43" s="2"/>
      <c r="G43" s="2"/>
    </row>
    <row r="44" spans="1:7" ht="18" x14ac:dyDescent="0.25">
      <c r="A44" s="7" t="s">
        <v>17</v>
      </c>
      <c r="B44" s="7" t="s">
        <v>48</v>
      </c>
      <c r="C44" s="7">
        <v>11.826204905660379</v>
      </c>
      <c r="D44" s="7">
        <v>11.66811132075472</v>
      </c>
      <c r="E44" s="2"/>
      <c r="F44" s="2"/>
      <c r="G44" s="2"/>
    </row>
    <row r="45" spans="1:7" ht="18" x14ac:dyDescent="0.25">
      <c r="A45" s="7" t="s">
        <v>17</v>
      </c>
      <c r="B45" s="7" t="s">
        <v>49</v>
      </c>
      <c r="C45" s="7">
        <v>12.952645283018869</v>
      </c>
      <c r="D45" s="7">
        <v>13.69309018867925</v>
      </c>
      <c r="E45" s="2"/>
      <c r="F45" s="2"/>
      <c r="G45" s="2"/>
    </row>
    <row r="46" spans="1:7" ht="18" x14ac:dyDescent="0.25">
      <c r="A46" s="7" t="s">
        <v>17</v>
      </c>
      <c r="B46" s="7" t="s">
        <v>50</v>
      </c>
      <c r="C46" s="7">
        <v>0.19833320754716979</v>
      </c>
      <c r="D46" s="7">
        <v>0.50592452830188672</v>
      </c>
      <c r="E46" s="2"/>
      <c r="F46" s="2"/>
      <c r="G46" s="2"/>
    </row>
    <row r="47" spans="1:7" ht="18" x14ac:dyDescent="0.25">
      <c r="A47" s="7" t="s">
        <v>17</v>
      </c>
      <c r="B47" s="7" t="s">
        <v>51</v>
      </c>
      <c r="C47" s="7">
        <v>3.6635771698113211</v>
      </c>
      <c r="D47" s="7">
        <v>3.6668567924528301</v>
      </c>
      <c r="E47" s="2"/>
      <c r="F47" s="2"/>
      <c r="G47" s="2"/>
    </row>
    <row r="48" spans="1:7" ht="18" x14ac:dyDescent="0.25">
      <c r="A48" s="7" t="s">
        <v>17</v>
      </c>
      <c r="B48" s="7" t="s">
        <v>52</v>
      </c>
      <c r="C48" s="7">
        <v>8.9439218867924524</v>
      </c>
      <c r="D48" s="7">
        <v>8.6777884905660372</v>
      </c>
      <c r="E48" s="2"/>
      <c r="F48" s="2"/>
      <c r="G48" s="2"/>
    </row>
    <row r="49" spans="1:7" ht="18" x14ac:dyDescent="0.25">
      <c r="A49" s="7" t="s">
        <v>16</v>
      </c>
      <c r="B49" s="7" t="s">
        <v>44</v>
      </c>
      <c r="C49" s="7">
        <v>13.3552394127378</v>
      </c>
      <c r="D49" s="7">
        <v>11.46826675765095</v>
      </c>
      <c r="E49" s="2"/>
      <c r="F49" s="2"/>
      <c r="G49" s="2"/>
    </row>
    <row r="50" spans="1:7" ht="18" x14ac:dyDescent="0.25">
      <c r="A50" s="7" t="s">
        <v>16</v>
      </c>
      <c r="B50" s="7" t="s">
        <v>45</v>
      </c>
      <c r="C50" s="7">
        <v>0.1083985359801489</v>
      </c>
      <c r="D50" s="7">
        <v>0.43612984284532669</v>
      </c>
      <c r="E50" s="2"/>
      <c r="F50" s="2"/>
      <c r="G50" s="2"/>
    </row>
    <row r="51" spans="1:7" ht="18" x14ac:dyDescent="0.25">
      <c r="A51" s="7" t="s">
        <v>16</v>
      </c>
      <c r="B51" s="7" t="s">
        <v>46</v>
      </c>
      <c r="C51" s="7">
        <v>9.5171579818031427E-2</v>
      </c>
      <c r="D51" s="7">
        <v>0.27080249793217542</v>
      </c>
      <c r="E51" s="2"/>
      <c r="F51" s="2"/>
      <c r="G51" s="2"/>
    </row>
    <row r="52" spans="1:7" ht="18" x14ac:dyDescent="0.25">
      <c r="A52" s="7" t="s">
        <v>16</v>
      </c>
      <c r="B52" s="7" t="s">
        <v>47</v>
      </c>
      <c r="C52" s="7">
        <v>2.2073606534325889</v>
      </c>
      <c r="D52" s="7">
        <v>1.276880984284533</v>
      </c>
      <c r="E52" s="2"/>
      <c r="F52" s="2"/>
      <c r="G52" s="2"/>
    </row>
    <row r="53" spans="1:7" ht="18" x14ac:dyDescent="0.25">
      <c r="A53" s="7" t="s">
        <v>16</v>
      </c>
      <c r="B53" s="7" t="s">
        <v>48</v>
      </c>
      <c r="C53" s="7">
        <v>9.8329562117452447</v>
      </c>
      <c r="D53" s="7">
        <v>9.7220278908188593</v>
      </c>
      <c r="E53" s="2"/>
      <c r="F53" s="2"/>
      <c r="G53" s="2"/>
    </row>
    <row r="54" spans="1:7" ht="18" x14ac:dyDescent="0.25">
      <c r="A54" s="7" t="s">
        <v>16</v>
      </c>
      <c r="B54" s="7" t="s">
        <v>49</v>
      </c>
      <c r="C54" s="7">
        <v>13.18160804797353</v>
      </c>
      <c r="D54" s="7">
        <v>14.022214143920589</v>
      </c>
      <c r="E54" s="2"/>
      <c r="F54" s="2"/>
      <c r="G54" s="2"/>
    </row>
    <row r="55" spans="1:7" ht="18" x14ac:dyDescent="0.25">
      <c r="A55" s="7" t="s">
        <v>16</v>
      </c>
      <c r="B55" s="7" t="s">
        <v>50</v>
      </c>
      <c r="C55" s="7">
        <v>0.19922583953680731</v>
      </c>
      <c r="D55" s="7">
        <v>0.2400839950372208</v>
      </c>
      <c r="E55" s="2"/>
      <c r="F55" s="2"/>
      <c r="G55" s="2"/>
    </row>
    <row r="56" spans="1:7" ht="18" x14ac:dyDescent="0.25">
      <c r="A56" s="7" t="s">
        <v>16</v>
      </c>
      <c r="B56" s="7" t="s">
        <v>51</v>
      </c>
      <c r="C56" s="7">
        <v>3.280139454094293</v>
      </c>
      <c r="D56" s="7">
        <v>3.2844287427626142</v>
      </c>
      <c r="E56" s="2"/>
      <c r="F56" s="2"/>
      <c r="G56" s="2"/>
    </row>
    <row r="57" spans="1:7" ht="18" x14ac:dyDescent="0.25">
      <c r="A57" s="7" t="s">
        <v>16</v>
      </c>
      <c r="B57" s="7" t="s">
        <v>52</v>
      </c>
      <c r="C57" s="7">
        <v>9.1182597684036395</v>
      </c>
      <c r="D57" s="7">
        <v>8.5031141191066997</v>
      </c>
      <c r="E57" s="2"/>
      <c r="F57" s="2"/>
      <c r="G57" s="2"/>
    </row>
    <row r="58" spans="1:7" ht="18" x14ac:dyDescent="0.25">
      <c r="A58" s="7" t="s">
        <v>15</v>
      </c>
      <c r="B58" s="7" t="s">
        <v>44</v>
      </c>
      <c r="C58" s="7">
        <v>12.365438153846149</v>
      </c>
      <c r="D58" s="7">
        <v>12.234794000000001</v>
      </c>
      <c r="E58" s="2"/>
      <c r="F58" s="2"/>
      <c r="G58" s="2"/>
    </row>
    <row r="59" spans="1:7" ht="18" x14ac:dyDescent="0.25">
      <c r="A59" s="7" t="s">
        <v>15</v>
      </c>
      <c r="B59" s="7" t="s">
        <v>45</v>
      </c>
      <c r="C59" s="7">
        <v>0.17939415384615379</v>
      </c>
      <c r="D59" s="7">
        <v>0.64464107692307682</v>
      </c>
      <c r="E59" s="2"/>
      <c r="F59" s="2"/>
      <c r="G59" s="2"/>
    </row>
    <row r="60" spans="1:7" ht="18" x14ac:dyDescent="0.25">
      <c r="A60" s="7" t="s">
        <v>15</v>
      </c>
      <c r="B60" s="7" t="s">
        <v>46</v>
      </c>
      <c r="C60" s="7">
        <v>3.2073076923076933E-2</v>
      </c>
      <c r="D60" s="7">
        <v>0.26183846153846158</v>
      </c>
      <c r="E60" s="2"/>
      <c r="F60" s="2"/>
      <c r="G60" s="2"/>
    </row>
    <row r="61" spans="1:7" ht="18" x14ac:dyDescent="0.25">
      <c r="A61" s="7" t="s">
        <v>15</v>
      </c>
      <c r="B61" s="7" t="s">
        <v>47</v>
      </c>
      <c r="C61" s="7">
        <v>1.574892307692308</v>
      </c>
      <c r="D61" s="7">
        <v>0.82260430769230763</v>
      </c>
      <c r="E61" s="2"/>
      <c r="F61" s="2"/>
      <c r="G61" s="2"/>
    </row>
    <row r="62" spans="1:7" ht="18" x14ac:dyDescent="0.25">
      <c r="A62" s="7" t="s">
        <v>15</v>
      </c>
      <c r="B62" s="7" t="s">
        <v>48</v>
      </c>
      <c r="C62" s="7">
        <v>12.41086138461538</v>
      </c>
      <c r="D62" s="7">
        <v>12.416015846153851</v>
      </c>
      <c r="E62" s="2"/>
      <c r="F62" s="2"/>
      <c r="G62" s="2"/>
    </row>
    <row r="63" spans="1:7" ht="18" x14ac:dyDescent="0.25">
      <c r="A63" s="7" t="s">
        <v>15</v>
      </c>
      <c r="B63" s="7" t="s">
        <v>49</v>
      </c>
      <c r="C63" s="7">
        <v>16.555367692307691</v>
      </c>
      <c r="D63" s="7">
        <v>18.294174615384609</v>
      </c>
      <c r="E63" s="2"/>
      <c r="F63" s="2"/>
      <c r="G63" s="2"/>
    </row>
    <row r="64" spans="1:7" ht="18" x14ac:dyDescent="0.25">
      <c r="A64" s="7" t="s">
        <v>15</v>
      </c>
      <c r="B64" s="7" t="s">
        <v>50</v>
      </c>
      <c r="C64" s="7">
        <v>0.41101030769230767</v>
      </c>
      <c r="D64" s="7">
        <v>0.34376923076923083</v>
      </c>
      <c r="E64" s="2"/>
      <c r="F64" s="2"/>
      <c r="G64" s="2"/>
    </row>
    <row r="65" spans="1:7" ht="18" x14ac:dyDescent="0.25">
      <c r="A65" s="7" t="s">
        <v>15</v>
      </c>
      <c r="B65" s="7" t="s">
        <v>51</v>
      </c>
      <c r="C65" s="7">
        <v>4.1880830769230766</v>
      </c>
      <c r="D65" s="7">
        <v>4.1755780000000007</v>
      </c>
      <c r="E65" s="2"/>
      <c r="F65" s="2"/>
      <c r="G65" s="2"/>
    </row>
    <row r="66" spans="1:7" ht="18" x14ac:dyDescent="0.25">
      <c r="A66" s="7" t="s">
        <v>15</v>
      </c>
      <c r="B66" s="7" t="s">
        <v>52</v>
      </c>
      <c r="C66" s="7">
        <v>11.404073384615391</v>
      </c>
      <c r="D66" s="7">
        <v>10.958233999999999</v>
      </c>
      <c r="E66" s="2"/>
      <c r="F66" s="2"/>
      <c r="G66" s="2"/>
    </row>
    <row r="67" spans="1:7" ht="18" x14ac:dyDescent="0.25">
      <c r="A67" s="7" t="s">
        <v>54</v>
      </c>
      <c r="B67" s="7" t="s">
        <v>44</v>
      </c>
      <c r="C67" s="7">
        <v>6.9427767068273099</v>
      </c>
      <c r="D67" s="7">
        <v>6.2543759236947789</v>
      </c>
      <c r="E67" s="2"/>
      <c r="F67" s="2"/>
      <c r="G67" s="2"/>
    </row>
    <row r="68" spans="1:7" ht="18" x14ac:dyDescent="0.25">
      <c r="A68" s="7" t="s">
        <v>54</v>
      </c>
      <c r="B68" s="7" t="s">
        <v>45</v>
      </c>
      <c r="C68" s="7">
        <v>0.1247323293172691</v>
      </c>
      <c r="D68" s="7">
        <v>0.20666479919678721</v>
      </c>
      <c r="E68" s="2"/>
      <c r="F68" s="2"/>
      <c r="G68" s="2"/>
    </row>
    <row r="69" spans="1:7" ht="18" x14ac:dyDescent="0.25">
      <c r="A69" s="7" t="s">
        <v>54</v>
      </c>
      <c r="B69" s="7" t="s">
        <v>46</v>
      </c>
      <c r="C69" s="7">
        <v>1.501429718875502E-2</v>
      </c>
      <c r="D69" s="7">
        <v>4.5321646586345382E-2</v>
      </c>
      <c r="E69" s="2"/>
      <c r="F69" s="2"/>
      <c r="G69" s="2"/>
    </row>
    <row r="70" spans="1:7" ht="18" x14ac:dyDescent="0.25">
      <c r="A70" s="7" t="s">
        <v>54</v>
      </c>
      <c r="B70" s="7" t="s">
        <v>47</v>
      </c>
      <c r="C70" s="7">
        <v>1.4740048995983941</v>
      </c>
      <c r="D70" s="7">
        <v>1.238833634538153</v>
      </c>
      <c r="E70" s="2"/>
      <c r="F70" s="2"/>
      <c r="G70" s="2"/>
    </row>
    <row r="71" spans="1:7" ht="18" x14ac:dyDescent="0.25">
      <c r="A71" s="7" t="s">
        <v>54</v>
      </c>
      <c r="B71" s="7" t="s">
        <v>48</v>
      </c>
      <c r="C71" s="7">
        <v>5.6130832931726911</v>
      </c>
      <c r="D71" s="7">
        <v>5.5131742369477914</v>
      </c>
      <c r="E71" s="2"/>
      <c r="F71" s="2"/>
      <c r="G71" s="2"/>
    </row>
    <row r="72" spans="1:7" ht="18" x14ac:dyDescent="0.25">
      <c r="A72" s="7" t="s">
        <v>54</v>
      </c>
      <c r="B72" s="7" t="s">
        <v>49</v>
      </c>
      <c r="C72" s="7">
        <v>7.1624239759036143</v>
      </c>
      <c r="D72" s="7">
        <v>7.6001566465863446</v>
      </c>
      <c r="E72" s="2"/>
      <c r="F72" s="2"/>
      <c r="G72" s="2"/>
    </row>
    <row r="73" spans="1:7" ht="18" x14ac:dyDescent="0.25">
      <c r="A73" s="7" t="s">
        <v>54</v>
      </c>
      <c r="B73" s="7" t="s">
        <v>50</v>
      </c>
      <c r="C73" s="7">
        <v>0.19655899598393581</v>
      </c>
      <c r="D73" s="7">
        <v>0.25126907630522088</v>
      </c>
      <c r="E73" s="2"/>
      <c r="F73" s="2"/>
      <c r="G73" s="2"/>
    </row>
    <row r="74" spans="1:7" ht="18" x14ac:dyDescent="0.25">
      <c r="A74" s="7" t="s">
        <v>54</v>
      </c>
      <c r="B74" s="7" t="s">
        <v>51</v>
      </c>
      <c r="C74" s="7">
        <v>2.1203317670682731</v>
      </c>
      <c r="D74" s="7">
        <v>2.1484603614457831</v>
      </c>
      <c r="E74" s="2"/>
      <c r="F74" s="2"/>
      <c r="G74" s="2"/>
    </row>
    <row r="75" spans="1:7" ht="18" x14ac:dyDescent="0.25">
      <c r="A75" s="7" t="s">
        <v>54</v>
      </c>
      <c r="B75" s="7" t="s">
        <v>52</v>
      </c>
      <c r="C75" s="7">
        <v>4.9436196586345389</v>
      </c>
      <c r="D75" s="7">
        <v>4.6878313052208833</v>
      </c>
      <c r="E75" s="2"/>
      <c r="F75" s="2"/>
      <c r="G75" s="2"/>
    </row>
    <row r="76" spans="1:7" ht="18" x14ac:dyDescent="0.25">
      <c r="A76" s="7" t="s">
        <v>55</v>
      </c>
      <c r="B76" s="7" t="s">
        <v>44</v>
      </c>
      <c r="C76" s="7">
        <v>5.9880775342465764</v>
      </c>
      <c r="D76" s="7">
        <v>5.6355684931506849</v>
      </c>
      <c r="E76" s="2"/>
      <c r="F76" s="2"/>
      <c r="G76" s="2"/>
    </row>
    <row r="77" spans="1:7" ht="18" x14ac:dyDescent="0.25">
      <c r="A77" s="7" t="s">
        <v>55</v>
      </c>
      <c r="B77" s="7" t="s">
        <v>45</v>
      </c>
      <c r="C77" s="7">
        <v>0.17522328767123291</v>
      </c>
      <c r="D77" s="7">
        <v>0.28142547945205482</v>
      </c>
      <c r="E77" s="2"/>
      <c r="F77" s="2"/>
      <c r="G77" s="2"/>
    </row>
    <row r="78" spans="1:7" ht="18" x14ac:dyDescent="0.25">
      <c r="A78" s="7" t="s">
        <v>55</v>
      </c>
      <c r="B78" s="7" t="s">
        <v>46</v>
      </c>
      <c r="C78" s="7">
        <v>9.3627808219178099E-2</v>
      </c>
      <c r="D78" s="7">
        <v>0.26333780821917813</v>
      </c>
      <c r="E78" s="2"/>
      <c r="F78" s="2"/>
      <c r="G78" s="2"/>
    </row>
    <row r="79" spans="1:7" ht="18" x14ac:dyDescent="0.25">
      <c r="A79" s="7" t="s">
        <v>55</v>
      </c>
      <c r="B79" s="7" t="s">
        <v>47</v>
      </c>
      <c r="C79" s="7">
        <v>2.5358138356164379</v>
      </c>
      <c r="D79" s="7">
        <v>2.619891232876713</v>
      </c>
      <c r="E79" s="2"/>
      <c r="F79" s="2"/>
      <c r="G79" s="2"/>
    </row>
    <row r="80" spans="1:7" ht="18" x14ac:dyDescent="0.25">
      <c r="A80" s="7" t="s">
        <v>55</v>
      </c>
      <c r="B80" s="7" t="s">
        <v>48</v>
      </c>
      <c r="C80" s="7">
        <v>6.4782402739726033</v>
      </c>
      <c r="D80" s="7">
        <v>6.6768087671232879</v>
      </c>
      <c r="E80" s="2"/>
      <c r="F80" s="2"/>
      <c r="G80" s="2"/>
    </row>
    <row r="81" spans="1:7" ht="18" x14ac:dyDescent="0.25">
      <c r="A81" s="7" t="s">
        <v>55</v>
      </c>
      <c r="B81" s="7" t="s">
        <v>49</v>
      </c>
      <c r="C81" s="7">
        <v>8.0294682191780815</v>
      </c>
      <c r="D81" s="7">
        <v>8.6726289041095903</v>
      </c>
      <c r="E81" s="2"/>
      <c r="F81" s="2"/>
      <c r="G81" s="2"/>
    </row>
    <row r="82" spans="1:7" ht="18" x14ac:dyDescent="0.25">
      <c r="A82" s="7" t="s">
        <v>55</v>
      </c>
      <c r="B82" s="7" t="s">
        <v>50</v>
      </c>
      <c r="C82" s="7">
        <v>0.50241109589041089</v>
      </c>
      <c r="D82" s="7">
        <v>0.61219178082191783</v>
      </c>
      <c r="E82" s="2"/>
      <c r="F82" s="2"/>
      <c r="G82" s="2"/>
    </row>
    <row r="83" spans="1:7" ht="18" x14ac:dyDescent="0.25">
      <c r="A83" s="7" t="s">
        <v>55</v>
      </c>
      <c r="B83" s="7" t="s">
        <v>51</v>
      </c>
      <c r="C83" s="7">
        <v>2.5902075342465749</v>
      </c>
      <c r="D83" s="7">
        <v>2.6420961643835619</v>
      </c>
      <c r="E83" s="2"/>
      <c r="F83" s="2"/>
      <c r="G83" s="2"/>
    </row>
    <row r="84" spans="1:7" ht="18" x14ac:dyDescent="0.25">
      <c r="A84" s="7" t="s">
        <v>55</v>
      </c>
      <c r="B84" s="7" t="s">
        <v>52</v>
      </c>
      <c r="C84" s="7">
        <v>5.56180397260274</v>
      </c>
      <c r="D84" s="7">
        <v>5.2553671232876713</v>
      </c>
      <c r="E84" s="2"/>
      <c r="F84" s="2"/>
      <c r="G84" s="2"/>
    </row>
    <row r="85" spans="1:7" ht="18" x14ac:dyDescent="0.25">
      <c r="A85" s="7" t="s">
        <v>56</v>
      </c>
      <c r="B85" s="7" t="s">
        <v>44</v>
      </c>
      <c r="C85" s="7">
        <v>4.7211458857142858</v>
      </c>
      <c r="D85" s="7">
        <v>4.3762340000000002</v>
      </c>
      <c r="E85" s="2"/>
      <c r="F85" s="2"/>
      <c r="G85" s="2"/>
    </row>
    <row r="86" spans="1:7" ht="18" x14ac:dyDescent="0.25">
      <c r="A86" s="7" t="s">
        <v>56</v>
      </c>
      <c r="B86" s="7" t="s">
        <v>45</v>
      </c>
      <c r="C86" s="7">
        <v>0.3913982857142857</v>
      </c>
      <c r="D86" s="7">
        <v>0.45926582857142861</v>
      </c>
      <c r="E86" s="2"/>
      <c r="F86" s="2"/>
      <c r="G86" s="2"/>
    </row>
    <row r="87" spans="1:7" ht="18" x14ac:dyDescent="0.25">
      <c r="A87" s="7" t="s">
        <v>56</v>
      </c>
      <c r="B87" s="7" t="s">
        <v>46</v>
      </c>
      <c r="C87" s="7">
        <v>0.51218902857142856</v>
      </c>
      <c r="D87" s="7">
        <v>0.76776337142857143</v>
      </c>
      <c r="E87" s="2"/>
      <c r="F87" s="2"/>
      <c r="G87" s="2"/>
    </row>
    <row r="88" spans="1:7" ht="18" x14ac:dyDescent="0.25">
      <c r="A88" s="7" t="s">
        <v>56</v>
      </c>
      <c r="B88" s="7" t="s">
        <v>47</v>
      </c>
      <c r="C88" s="7">
        <v>4.2412130857142856</v>
      </c>
      <c r="D88" s="7">
        <v>3.5236947428571428</v>
      </c>
      <c r="E88" s="2"/>
      <c r="F88" s="2"/>
      <c r="G88" s="2"/>
    </row>
    <row r="89" spans="1:7" ht="18" x14ac:dyDescent="0.25">
      <c r="A89" s="7" t="s">
        <v>56</v>
      </c>
      <c r="B89" s="7" t="s">
        <v>48</v>
      </c>
      <c r="C89" s="7">
        <v>4.7368972571428563</v>
      </c>
      <c r="D89" s="7">
        <v>4.5733116000000003</v>
      </c>
      <c r="E89" s="2"/>
      <c r="F89" s="2"/>
      <c r="G89" s="2"/>
    </row>
    <row r="90" spans="1:7" ht="18" x14ac:dyDescent="0.25">
      <c r="A90" s="7" t="s">
        <v>56</v>
      </c>
      <c r="B90" s="7" t="s">
        <v>49</v>
      </c>
      <c r="C90" s="7">
        <v>10.492326457142861</v>
      </c>
      <c r="D90" s="7">
        <v>11.185057428571429</v>
      </c>
      <c r="E90" s="2"/>
      <c r="F90" s="2"/>
      <c r="G90" s="2"/>
    </row>
    <row r="91" spans="1:7" ht="18" x14ac:dyDescent="0.25">
      <c r="A91" s="7" t="s">
        <v>56</v>
      </c>
      <c r="B91" s="7" t="s">
        <v>50</v>
      </c>
      <c r="C91" s="7">
        <v>0.1823504</v>
      </c>
      <c r="D91" s="7">
        <v>0.33198285714285708</v>
      </c>
      <c r="E91" s="2"/>
      <c r="F91" s="2"/>
      <c r="G91" s="2"/>
    </row>
    <row r="92" spans="1:7" ht="18" x14ac:dyDescent="0.25">
      <c r="A92" s="7" t="s">
        <v>56</v>
      </c>
      <c r="B92" s="7" t="s">
        <v>51</v>
      </c>
      <c r="C92" s="7">
        <v>2.229090685714286</v>
      </c>
      <c r="D92" s="7">
        <v>2.2588588571428572</v>
      </c>
      <c r="E92" s="2"/>
      <c r="F92" s="2"/>
      <c r="G92" s="2"/>
    </row>
    <row r="93" spans="1:7" ht="18" x14ac:dyDescent="0.25">
      <c r="A93" s="7" t="s">
        <v>56</v>
      </c>
      <c r="B93" s="7" t="s">
        <v>52</v>
      </c>
      <c r="C93" s="7">
        <v>7.1713586285714284</v>
      </c>
      <c r="D93" s="7">
        <v>6.8385507428571426</v>
      </c>
      <c r="E93" s="2"/>
      <c r="F93" s="2"/>
      <c r="G93" s="2"/>
    </row>
    <row r="94" spans="1:7" ht="18" x14ac:dyDescent="0.25">
      <c r="A94" s="7" t="s">
        <v>24</v>
      </c>
      <c r="B94" s="7" t="s">
        <v>44</v>
      </c>
      <c r="C94" s="7">
        <v>8.8023603814199394</v>
      </c>
      <c r="D94" s="7">
        <v>7.7483170506042294</v>
      </c>
      <c r="E94" s="2"/>
      <c r="F94" s="2"/>
      <c r="G94" s="2"/>
    </row>
    <row r="95" spans="1:7" ht="18" x14ac:dyDescent="0.25">
      <c r="A95" s="7" t="s">
        <v>24</v>
      </c>
      <c r="B95" s="7" t="s">
        <v>45</v>
      </c>
      <c r="C95" s="7">
        <v>0.14821738670694859</v>
      </c>
      <c r="D95" s="7">
        <v>0.36242121223564949</v>
      </c>
      <c r="E95" s="2"/>
      <c r="F95" s="2"/>
      <c r="G95" s="2"/>
    </row>
    <row r="96" spans="1:7" ht="18" x14ac:dyDescent="0.25">
      <c r="A96" s="7" t="s">
        <v>24</v>
      </c>
      <c r="B96" s="7" t="s">
        <v>46</v>
      </c>
      <c r="C96" s="7">
        <v>0.1202123111782477</v>
      </c>
      <c r="D96" s="7">
        <v>0.28588366314199398</v>
      </c>
      <c r="E96" s="2"/>
      <c r="F96" s="2"/>
      <c r="G96" s="2"/>
    </row>
    <row r="97" spans="1:7" ht="18" x14ac:dyDescent="0.25">
      <c r="A97" s="7" t="s">
        <v>24</v>
      </c>
      <c r="B97" s="7" t="s">
        <v>47</v>
      </c>
      <c r="C97" s="7">
        <v>2.194085959214501</v>
      </c>
      <c r="D97" s="7">
        <v>1.618641778700906</v>
      </c>
      <c r="E97" s="2"/>
      <c r="F97" s="2"/>
      <c r="G97" s="2"/>
    </row>
    <row r="98" spans="1:7" ht="18" x14ac:dyDescent="0.25">
      <c r="A98" s="7" t="s">
        <v>24</v>
      </c>
      <c r="B98" s="7" t="s">
        <v>48</v>
      </c>
      <c r="C98" s="7">
        <v>7.0286593466767373</v>
      </c>
      <c r="D98" s="7">
        <v>6.972060298338369</v>
      </c>
      <c r="E98" s="2"/>
      <c r="F98" s="2"/>
      <c r="G98" s="2"/>
    </row>
    <row r="99" spans="1:7" ht="18" x14ac:dyDescent="0.25">
      <c r="A99" s="7" t="s">
        <v>24</v>
      </c>
      <c r="B99" s="7" t="s">
        <v>49</v>
      </c>
      <c r="C99" s="7">
        <v>10.40644810045317</v>
      </c>
      <c r="D99" s="7">
        <v>11.103408327039279</v>
      </c>
      <c r="E99" s="2"/>
      <c r="F99" s="2"/>
      <c r="G99" s="2"/>
    </row>
    <row r="100" spans="1:7" ht="18" x14ac:dyDescent="0.25">
      <c r="A100" s="7" t="s">
        <v>24</v>
      </c>
      <c r="B100" s="7" t="s">
        <v>50</v>
      </c>
      <c r="C100" s="7">
        <v>0.25643808534743201</v>
      </c>
      <c r="D100" s="7">
        <v>0.38973797960725082</v>
      </c>
      <c r="E100" s="2"/>
      <c r="F100" s="2"/>
      <c r="G100" s="2"/>
    </row>
    <row r="101" spans="1:7" ht="18" x14ac:dyDescent="0.25">
      <c r="A101" s="7" t="s">
        <v>24</v>
      </c>
      <c r="B101" s="7" t="s">
        <v>51</v>
      </c>
      <c r="C101" s="7">
        <v>2.6502306117824772</v>
      </c>
      <c r="D101" s="7">
        <v>2.6695031570996979</v>
      </c>
      <c r="E101" s="2"/>
      <c r="F101" s="2"/>
      <c r="G101" s="2"/>
    </row>
    <row r="102" spans="1:7" ht="18" x14ac:dyDescent="0.25">
      <c r="A102" s="7" t="s">
        <v>24</v>
      </c>
      <c r="B102" s="7" t="s">
        <v>52</v>
      </c>
      <c r="C102" s="7">
        <v>7.184421423716012</v>
      </c>
      <c r="D102" s="7">
        <v>6.7804989577039274</v>
      </c>
      <c r="E102" s="2"/>
      <c r="F102" s="2"/>
      <c r="G102" s="2"/>
    </row>
    <row r="103" spans="1:7" ht="18" x14ac:dyDescent="0.25">
      <c r="A103" s="2"/>
      <c r="B103" s="2"/>
      <c r="C103" s="2"/>
      <c r="D103" s="2"/>
      <c r="E103" s="2"/>
      <c r="F103" s="2"/>
      <c r="G103" s="2"/>
    </row>
    <row r="104" spans="1:7" ht="18" x14ac:dyDescent="0.25">
      <c r="A104" s="2"/>
      <c r="B104" s="2"/>
      <c r="C104" s="2"/>
      <c r="D104" s="2"/>
      <c r="E104" s="2"/>
      <c r="F104" s="2"/>
      <c r="G104" s="2"/>
    </row>
    <row r="105" spans="1:7" ht="18" x14ac:dyDescent="0.25">
      <c r="A105" s="2"/>
      <c r="B105" s="2"/>
      <c r="C105" s="2"/>
      <c r="D105" s="2"/>
      <c r="E105" s="2"/>
      <c r="F105" s="2"/>
      <c r="G105" s="2"/>
    </row>
    <row r="106" spans="1:7" ht="18" x14ac:dyDescent="0.25">
      <c r="A106" s="2" t="s">
        <v>0</v>
      </c>
      <c r="B106" s="2"/>
      <c r="C106" s="2"/>
      <c r="D106" s="2"/>
      <c r="E106" s="2"/>
      <c r="F106" s="2"/>
      <c r="G106" s="2"/>
    </row>
    <row r="107" spans="1:7" ht="18" x14ac:dyDescent="0.25">
      <c r="A107" s="2" t="s">
        <v>57</v>
      </c>
      <c r="B107" s="2"/>
      <c r="C107" s="2"/>
      <c r="D107" s="2"/>
      <c r="E107" s="2"/>
      <c r="F107" s="2"/>
      <c r="G107" s="2"/>
    </row>
    <row r="108" spans="1:7" ht="18" x14ac:dyDescent="0.25">
      <c r="A108" s="2" t="s">
        <v>58</v>
      </c>
      <c r="B108" s="2"/>
      <c r="C108" s="2"/>
      <c r="D108" s="2"/>
      <c r="E108" s="2"/>
      <c r="F108" s="2"/>
      <c r="G108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7F4C-D941-4AAA-AE4E-BF543C243FEC}">
  <dimension ref="A1:L34"/>
  <sheetViews>
    <sheetView topLeftCell="A4" workbookViewId="0">
      <selection activeCell="E28" sqref="E28"/>
    </sheetView>
  </sheetViews>
  <sheetFormatPr baseColWidth="10" defaultColWidth="9.140625" defaultRowHeight="15" x14ac:dyDescent="0.25"/>
  <cols>
    <col min="1" max="1" width="28" customWidth="1"/>
    <col min="2" max="2" width="11.7109375" bestFit="1" customWidth="1"/>
    <col min="3" max="4" width="15.42578125" bestFit="1" customWidth="1"/>
    <col min="5" max="5" width="20.140625" bestFit="1" customWidth="1"/>
    <col min="6" max="6" width="12.42578125" bestFit="1" customWidth="1"/>
    <col min="7" max="7" width="19" bestFit="1" customWidth="1"/>
    <col min="8" max="8" width="26.7109375" bestFit="1" customWidth="1"/>
    <col min="9" max="9" width="15.5703125" bestFit="1" customWidth="1"/>
    <col min="10" max="10" width="26.42578125" bestFit="1" customWidth="1"/>
    <col min="11" max="11" width="18.140625" bestFit="1" customWidth="1"/>
    <col min="12" max="12" width="12.140625" bestFit="1" customWidth="1"/>
  </cols>
  <sheetData>
    <row r="1" spans="1:12" ht="21.75" x14ac:dyDescent="0.25">
      <c r="A1" s="3" t="s">
        <v>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1.7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6" customFormat="1" ht="18" x14ac:dyDescent="0.25">
      <c r="A3" s="5" t="s">
        <v>60</v>
      </c>
      <c r="B3" s="11" t="s">
        <v>17</v>
      </c>
      <c r="C3" s="5" t="s">
        <v>15</v>
      </c>
      <c r="D3" s="11" t="s">
        <v>16</v>
      </c>
      <c r="E3" s="5" t="s">
        <v>19</v>
      </c>
      <c r="F3" s="11" t="s">
        <v>24</v>
      </c>
      <c r="G3" s="5" t="s">
        <v>23</v>
      </c>
      <c r="H3" s="11" t="s">
        <v>61</v>
      </c>
      <c r="I3" s="5" t="s">
        <v>62</v>
      </c>
      <c r="J3" s="11" t="s">
        <v>63</v>
      </c>
      <c r="K3" s="5" t="s">
        <v>64</v>
      </c>
      <c r="L3" s="11" t="s">
        <v>20</v>
      </c>
    </row>
    <row r="4" spans="1:12" ht="18" x14ac:dyDescent="0.25">
      <c r="A4" s="7" t="s">
        <v>65</v>
      </c>
      <c r="B4" s="7">
        <v>0</v>
      </c>
      <c r="C4" s="7">
        <v>1</v>
      </c>
      <c r="D4" s="7">
        <v>27</v>
      </c>
      <c r="E4" s="7">
        <v>5</v>
      </c>
      <c r="F4" s="7">
        <v>171</v>
      </c>
      <c r="G4" s="7">
        <v>17</v>
      </c>
      <c r="H4" s="7">
        <v>13</v>
      </c>
      <c r="I4" s="7">
        <v>26</v>
      </c>
      <c r="J4" s="7">
        <v>12</v>
      </c>
      <c r="K4" s="7">
        <v>7</v>
      </c>
      <c r="L4" s="7" t="s">
        <v>21</v>
      </c>
    </row>
    <row r="5" spans="1:12" ht="18" x14ac:dyDescent="0.25">
      <c r="A5" s="7" t="s">
        <v>66</v>
      </c>
      <c r="B5" s="7">
        <v>12</v>
      </c>
      <c r="C5" s="7">
        <v>11</v>
      </c>
      <c r="D5" s="7">
        <v>56</v>
      </c>
      <c r="E5" s="7">
        <v>5</v>
      </c>
      <c r="F5" s="7">
        <v>241</v>
      </c>
      <c r="G5" s="7">
        <v>36</v>
      </c>
      <c r="H5" s="7">
        <v>3</v>
      </c>
      <c r="I5" s="7">
        <v>51</v>
      </c>
      <c r="J5" s="7">
        <v>18</v>
      </c>
      <c r="K5" s="7">
        <v>12</v>
      </c>
      <c r="L5" s="7" t="s">
        <v>21</v>
      </c>
    </row>
    <row r="6" spans="1:12" ht="18" x14ac:dyDescent="0.25">
      <c r="A6" s="7" t="s">
        <v>67</v>
      </c>
      <c r="B6" s="7">
        <v>14</v>
      </c>
      <c r="C6" s="7">
        <v>11</v>
      </c>
      <c r="D6" s="7">
        <v>67</v>
      </c>
      <c r="E6" s="7">
        <v>8</v>
      </c>
      <c r="F6" s="7">
        <v>214</v>
      </c>
      <c r="G6" s="7">
        <v>28</v>
      </c>
      <c r="H6" s="7">
        <v>1</v>
      </c>
      <c r="I6" s="7">
        <v>39</v>
      </c>
      <c r="J6" s="7">
        <v>21</v>
      </c>
      <c r="K6" s="7">
        <v>6</v>
      </c>
      <c r="L6" s="7" t="s">
        <v>21</v>
      </c>
    </row>
    <row r="7" spans="1:12" ht="18" x14ac:dyDescent="0.25">
      <c r="A7" s="7" t="s">
        <v>68</v>
      </c>
      <c r="B7" s="7">
        <v>20</v>
      </c>
      <c r="C7" s="7">
        <v>26</v>
      </c>
      <c r="D7" s="7">
        <v>517</v>
      </c>
      <c r="E7" s="7">
        <v>21</v>
      </c>
      <c r="F7" s="7">
        <v>1112</v>
      </c>
      <c r="G7" s="7">
        <v>93</v>
      </c>
      <c r="H7" s="7">
        <v>7</v>
      </c>
      <c r="I7" s="7">
        <v>233</v>
      </c>
      <c r="J7" s="7">
        <v>85</v>
      </c>
      <c r="K7" s="7">
        <v>29</v>
      </c>
      <c r="L7" s="7" t="s">
        <v>21</v>
      </c>
    </row>
    <row r="8" spans="1:12" ht="18" x14ac:dyDescent="0.25">
      <c r="A8" s="7" t="s">
        <v>69</v>
      </c>
      <c r="B8" s="7">
        <v>3</v>
      </c>
      <c r="C8" s="7">
        <v>8</v>
      </c>
      <c r="D8" s="7">
        <v>286</v>
      </c>
      <c r="E8" s="7">
        <v>3</v>
      </c>
      <c r="F8" s="7">
        <v>424</v>
      </c>
      <c r="G8" s="7">
        <v>12</v>
      </c>
      <c r="H8" s="7">
        <v>2</v>
      </c>
      <c r="I8" s="7">
        <v>60</v>
      </c>
      <c r="J8" s="7">
        <v>15</v>
      </c>
      <c r="K8" s="7">
        <v>9</v>
      </c>
      <c r="L8" s="7" t="s">
        <v>21</v>
      </c>
    </row>
    <row r="9" spans="1:12" ht="18" x14ac:dyDescent="0.25">
      <c r="A9" s="7" t="s">
        <v>70</v>
      </c>
      <c r="B9" s="7">
        <v>4</v>
      </c>
      <c r="C9" s="7">
        <v>6</v>
      </c>
      <c r="D9" s="7">
        <v>228</v>
      </c>
      <c r="E9" s="7">
        <v>11</v>
      </c>
      <c r="F9" s="7">
        <v>394</v>
      </c>
      <c r="G9" s="7">
        <v>26</v>
      </c>
      <c r="H9" s="7">
        <v>4</v>
      </c>
      <c r="I9" s="7">
        <v>64</v>
      </c>
      <c r="J9" s="7">
        <v>20</v>
      </c>
      <c r="K9" s="7">
        <v>7</v>
      </c>
      <c r="L9" s="7" t="s">
        <v>21</v>
      </c>
    </row>
    <row r="10" spans="1:12" ht="18" x14ac:dyDescent="0.25">
      <c r="A10" s="7" t="s">
        <v>71</v>
      </c>
      <c r="B10" s="7">
        <v>0</v>
      </c>
      <c r="C10" s="7">
        <v>2</v>
      </c>
      <c r="D10" s="7">
        <v>28</v>
      </c>
      <c r="E10" s="7">
        <v>5</v>
      </c>
      <c r="F10" s="7">
        <v>92</v>
      </c>
      <c r="G10" s="7">
        <v>17</v>
      </c>
      <c r="H10" s="7">
        <v>1</v>
      </c>
      <c r="I10" s="7">
        <v>25</v>
      </c>
      <c r="J10" s="7">
        <v>4</v>
      </c>
      <c r="K10" s="7">
        <v>3</v>
      </c>
      <c r="L10" s="7" t="s">
        <v>21</v>
      </c>
    </row>
    <row r="11" spans="1:12" ht="18" x14ac:dyDescent="0.25">
      <c r="A11" s="7" t="s">
        <v>72</v>
      </c>
      <c r="B11" s="7">
        <v>53</v>
      </c>
      <c r="C11" s="7">
        <v>65</v>
      </c>
      <c r="D11" s="7">
        <v>1209</v>
      </c>
      <c r="E11" s="7">
        <v>58</v>
      </c>
      <c r="F11" s="7">
        <v>2648</v>
      </c>
      <c r="G11" s="7">
        <v>229</v>
      </c>
      <c r="H11" s="7">
        <v>31</v>
      </c>
      <c r="I11" s="7">
        <v>498</v>
      </c>
      <c r="J11" s="7">
        <v>175</v>
      </c>
      <c r="K11" s="7">
        <v>73</v>
      </c>
      <c r="L11" s="7" t="s">
        <v>21</v>
      </c>
    </row>
    <row r="12" spans="1:12" ht="18" x14ac:dyDescent="0.25">
      <c r="A12" s="7" t="s">
        <v>73</v>
      </c>
      <c r="B12" s="7">
        <f>SUM(B4:B6)</f>
        <v>26</v>
      </c>
      <c r="C12" s="7">
        <f t="shared" ref="C12:L12" si="0">SUM(C4:C6)</f>
        <v>23</v>
      </c>
      <c r="D12" s="7">
        <f>SUM(D4:D6)</f>
        <v>150</v>
      </c>
      <c r="E12" s="7">
        <f t="shared" si="0"/>
        <v>18</v>
      </c>
      <c r="F12" s="7">
        <f t="shared" si="0"/>
        <v>626</v>
      </c>
      <c r="G12" s="7">
        <f t="shared" si="0"/>
        <v>81</v>
      </c>
      <c r="H12" s="7">
        <f t="shared" si="0"/>
        <v>17</v>
      </c>
      <c r="I12" s="7">
        <f t="shared" si="0"/>
        <v>116</v>
      </c>
      <c r="J12" s="7">
        <f t="shared" si="0"/>
        <v>51</v>
      </c>
      <c r="K12" s="7">
        <f t="shared" si="0"/>
        <v>25</v>
      </c>
      <c r="L12" s="7" t="s">
        <v>21</v>
      </c>
    </row>
    <row r="13" spans="1:12" ht="18" x14ac:dyDescent="0.25">
      <c r="A13" s="7" t="s">
        <v>74</v>
      </c>
      <c r="B13" s="7">
        <f>B7</f>
        <v>20</v>
      </c>
      <c r="C13" s="7">
        <f t="shared" ref="C13:L13" si="1">C7</f>
        <v>26</v>
      </c>
      <c r="D13" s="7">
        <f t="shared" si="1"/>
        <v>517</v>
      </c>
      <c r="E13" s="7">
        <f t="shared" si="1"/>
        <v>21</v>
      </c>
      <c r="F13" s="7">
        <f t="shared" si="1"/>
        <v>1112</v>
      </c>
      <c r="G13" s="7">
        <f t="shared" si="1"/>
        <v>93</v>
      </c>
      <c r="H13" s="7">
        <f t="shared" si="1"/>
        <v>7</v>
      </c>
      <c r="I13" s="7">
        <f t="shared" si="1"/>
        <v>233</v>
      </c>
      <c r="J13" s="7">
        <f t="shared" si="1"/>
        <v>85</v>
      </c>
      <c r="K13" s="7">
        <f t="shared" si="1"/>
        <v>29</v>
      </c>
      <c r="L13" s="7" t="s">
        <v>21</v>
      </c>
    </row>
    <row r="14" spans="1:12" ht="18" x14ac:dyDescent="0.25">
      <c r="A14" s="7" t="s">
        <v>75</v>
      </c>
      <c r="B14" s="7">
        <f>SUM(B8:B10)</f>
        <v>7</v>
      </c>
      <c r="C14" s="7">
        <f t="shared" ref="C14:L14" si="2">SUM(C8:C10)</f>
        <v>16</v>
      </c>
      <c r="D14" s="7">
        <f t="shared" si="2"/>
        <v>542</v>
      </c>
      <c r="E14" s="7">
        <f t="shared" si="2"/>
        <v>19</v>
      </c>
      <c r="F14" s="7">
        <f t="shared" si="2"/>
        <v>910</v>
      </c>
      <c r="G14" s="7">
        <f t="shared" si="2"/>
        <v>55</v>
      </c>
      <c r="H14" s="7">
        <f t="shared" si="2"/>
        <v>7</v>
      </c>
      <c r="I14" s="7">
        <f t="shared" si="2"/>
        <v>149</v>
      </c>
      <c r="J14" s="7">
        <f t="shared" si="2"/>
        <v>39</v>
      </c>
      <c r="K14" s="7">
        <f t="shared" si="2"/>
        <v>19</v>
      </c>
      <c r="L14" s="7" t="s">
        <v>21</v>
      </c>
    </row>
    <row r="15" spans="1:12" ht="21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21.75" x14ac:dyDescent="0.25">
      <c r="A16" s="3" t="s">
        <v>76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 ht="21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18" x14ac:dyDescent="0.25">
      <c r="A18" s="5" t="s">
        <v>60</v>
      </c>
      <c r="B18" s="11" t="s">
        <v>17</v>
      </c>
      <c r="C18" s="5" t="s">
        <v>15</v>
      </c>
      <c r="D18" s="11" t="s">
        <v>16</v>
      </c>
      <c r="E18" s="5" t="s">
        <v>19</v>
      </c>
      <c r="F18" s="11" t="s">
        <v>24</v>
      </c>
      <c r="G18" s="5" t="s">
        <v>23</v>
      </c>
      <c r="H18" s="11" t="s">
        <v>61</v>
      </c>
      <c r="I18" s="5" t="s">
        <v>62</v>
      </c>
      <c r="J18" s="11" t="s">
        <v>63</v>
      </c>
      <c r="K18" s="5" t="s">
        <v>64</v>
      </c>
      <c r="L18" s="11" t="s">
        <v>20</v>
      </c>
    </row>
    <row r="19" spans="1:12" ht="18" x14ac:dyDescent="0.25">
      <c r="A19" s="7" t="s">
        <v>65</v>
      </c>
      <c r="B19" s="12">
        <f t="shared" ref="B19:L25" si="3">(B4*100)/B$11</f>
        <v>0</v>
      </c>
      <c r="C19" s="12">
        <f t="shared" si="3"/>
        <v>1.5384615384615385</v>
      </c>
      <c r="D19" s="12">
        <f t="shared" si="3"/>
        <v>2.2332506203473947</v>
      </c>
      <c r="E19" s="12">
        <f t="shared" si="3"/>
        <v>8.6206896551724146</v>
      </c>
      <c r="F19" s="12">
        <f t="shared" si="3"/>
        <v>6.4577039274924468</v>
      </c>
      <c r="G19" s="12">
        <f t="shared" si="3"/>
        <v>7.4235807860262009</v>
      </c>
      <c r="H19" s="12">
        <f t="shared" si="3"/>
        <v>41.935483870967744</v>
      </c>
      <c r="I19" s="12">
        <f t="shared" si="3"/>
        <v>5.2208835341365463</v>
      </c>
      <c r="J19" s="12">
        <f t="shared" si="3"/>
        <v>6.8571428571428568</v>
      </c>
      <c r="K19" s="12">
        <f t="shared" si="3"/>
        <v>9.5890410958904102</v>
      </c>
      <c r="L19" s="7" t="s">
        <v>21</v>
      </c>
    </row>
    <row r="20" spans="1:12" ht="18" x14ac:dyDescent="0.25">
      <c r="A20" s="7" t="s">
        <v>66</v>
      </c>
      <c r="B20" s="12">
        <f t="shared" si="3"/>
        <v>22.641509433962263</v>
      </c>
      <c r="C20" s="12">
        <f t="shared" si="3"/>
        <v>16.923076923076923</v>
      </c>
      <c r="D20" s="12">
        <f t="shared" si="3"/>
        <v>4.6319272125723741</v>
      </c>
      <c r="E20" s="12">
        <f t="shared" si="3"/>
        <v>8.6206896551724146</v>
      </c>
      <c r="F20" s="12">
        <f t="shared" si="3"/>
        <v>9.1012084592145008</v>
      </c>
      <c r="G20" s="12">
        <f t="shared" si="3"/>
        <v>15.720524017467248</v>
      </c>
      <c r="H20" s="12">
        <f t="shared" si="3"/>
        <v>9.67741935483871</v>
      </c>
      <c r="I20" s="12">
        <f t="shared" si="3"/>
        <v>10.240963855421686</v>
      </c>
      <c r="J20" s="12">
        <f t="shared" si="3"/>
        <v>10.285714285714286</v>
      </c>
      <c r="K20" s="12">
        <f t="shared" si="3"/>
        <v>16.438356164383563</v>
      </c>
      <c r="L20" s="7" t="s">
        <v>21</v>
      </c>
    </row>
    <row r="21" spans="1:12" ht="18" x14ac:dyDescent="0.25">
      <c r="A21" s="7" t="s">
        <v>67</v>
      </c>
      <c r="B21" s="12">
        <f t="shared" si="3"/>
        <v>26.415094339622641</v>
      </c>
      <c r="C21" s="12">
        <f t="shared" si="3"/>
        <v>16.923076923076923</v>
      </c>
      <c r="D21" s="12">
        <f t="shared" si="3"/>
        <v>5.5417700578990905</v>
      </c>
      <c r="E21" s="12">
        <f t="shared" si="3"/>
        <v>13.793103448275861</v>
      </c>
      <c r="F21" s="12">
        <f t="shared" si="3"/>
        <v>8.0815709969788525</v>
      </c>
      <c r="G21" s="12">
        <f t="shared" si="3"/>
        <v>12.22707423580786</v>
      </c>
      <c r="H21" s="12">
        <f t="shared" si="3"/>
        <v>3.225806451612903</v>
      </c>
      <c r="I21" s="12">
        <f t="shared" si="3"/>
        <v>7.831325301204819</v>
      </c>
      <c r="J21" s="12">
        <f t="shared" si="3"/>
        <v>12</v>
      </c>
      <c r="K21" s="12">
        <f t="shared" si="3"/>
        <v>8.2191780821917817</v>
      </c>
      <c r="L21" s="7" t="s">
        <v>21</v>
      </c>
    </row>
    <row r="22" spans="1:12" ht="18" x14ac:dyDescent="0.25">
      <c r="A22" s="7" t="s">
        <v>68</v>
      </c>
      <c r="B22" s="12">
        <f t="shared" si="3"/>
        <v>37.735849056603776</v>
      </c>
      <c r="C22" s="12">
        <f t="shared" si="3"/>
        <v>40</v>
      </c>
      <c r="D22" s="12">
        <f t="shared" si="3"/>
        <v>42.762613730355667</v>
      </c>
      <c r="E22" s="12">
        <f t="shared" si="3"/>
        <v>36.206896551724135</v>
      </c>
      <c r="F22" s="12">
        <f t="shared" si="3"/>
        <v>41.993957703927492</v>
      </c>
      <c r="G22" s="12">
        <f t="shared" si="3"/>
        <v>40.611353711790393</v>
      </c>
      <c r="H22" s="12">
        <f t="shared" si="3"/>
        <v>22.580645161290324</v>
      </c>
      <c r="I22" s="12">
        <f t="shared" si="3"/>
        <v>46.787148594377513</v>
      </c>
      <c r="J22" s="12">
        <f t="shared" si="3"/>
        <v>48.571428571428569</v>
      </c>
      <c r="K22" s="12">
        <f t="shared" si="3"/>
        <v>39.726027397260275</v>
      </c>
      <c r="L22" s="7" t="s">
        <v>21</v>
      </c>
    </row>
    <row r="23" spans="1:12" ht="18" x14ac:dyDescent="0.25">
      <c r="A23" s="7" t="s">
        <v>69</v>
      </c>
      <c r="B23" s="12">
        <f t="shared" si="3"/>
        <v>5.6603773584905657</v>
      </c>
      <c r="C23" s="12">
        <f t="shared" si="3"/>
        <v>12.307692307692308</v>
      </c>
      <c r="D23" s="12">
        <f t="shared" si="3"/>
        <v>23.655913978494624</v>
      </c>
      <c r="E23" s="12">
        <f t="shared" si="3"/>
        <v>5.1724137931034484</v>
      </c>
      <c r="F23" s="12">
        <f t="shared" si="3"/>
        <v>16.012084592145015</v>
      </c>
      <c r="G23" s="12">
        <f t="shared" si="3"/>
        <v>5.2401746724890828</v>
      </c>
      <c r="H23" s="12">
        <f t="shared" si="3"/>
        <v>6.4516129032258061</v>
      </c>
      <c r="I23" s="12">
        <f t="shared" si="3"/>
        <v>12.048192771084338</v>
      </c>
      <c r="J23" s="12">
        <f t="shared" si="3"/>
        <v>8.5714285714285712</v>
      </c>
      <c r="K23" s="12">
        <f t="shared" si="3"/>
        <v>12.328767123287671</v>
      </c>
      <c r="L23" s="7" t="s">
        <v>21</v>
      </c>
    </row>
    <row r="24" spans="1:12" ht="18" x14ac:dyDescent="0.25">
      <c r="A24" s="7" t="s">
        <v>70</v>
      </c>
      <c r="B24" s="12">
        <f t="shared" si="3"/>
        <v>7.5471698113207548</v>
      </c>
      <c r="C24" s="12">
        <f t="shared" si="3"/>
        <v>9.2307692307692299</v>
      </c>
      <c r="D24" s="12">
        <f t="shared" si="3"/>
        <v>18.858560794044664</v>
      </c>
      <c r="E24" s="12">
        <f t="shared" si="3"/>
        <v>18.96551724137931</v>
      </c>
      <c r="F24" s="12">
        <f t="shared" si="3"/>
        <v>14.879154078549849</v>
      </c>
      <c r="G24" s="12">
        <f t="shared" si="3"/>
        <v>11.353711790393014</v>
      </c>
      <c r="H24" s="12">
        <f t="shared" si="3"/>
        <v>12.903225806451612</v>
      </c>
      <c r="I24" s="12">
        <f t="shared" si="3"/>
        <v>12.85140562248996</v>
      </c>
      <c r="J24" s="12">
        <f t="shared" si="3"/>
        <v>11.428571428571429</v>
      </c>
      <c r="K24" s="12">
        <f t="shared" si="3"/>
        <v>9.5890410958904102</v>
      </c>
      <c r="L24" s="7" t="s">
        <v>21</v>
      </c>
    </row>
    <row r="25" spans="1:12" ht="18" x14ac:dyDescent="0.25">
      <c r="A25" s="7" t="s">
        <v>71</v>
      </c>
      <c r="B25" s="12">
        <f t="shared" si="3"/>
        <v>0</v>
      </c>
      <c r="C25" s="12">
        <f t="shared" si="3"/>
        <v>3.0769230769230771</v>
      </c>
      <c r="D25" s="12">
        <f t="shared" si="3"/>
        <v>2.315963606286187</v>
      </c>
      <c r="E25" s="12">
        <f t="shared" si="3"/>
        <v>8.6206896551724146</v>
      </c>
      <c r="F25" s="12">
        <f t="shared" si="3"/>
        <v>3.4743202416918431</v>
      </c>
      <c r="G25" s="12">
        <f t="shared" si="3"/>
        <v>7.4235807860262009</v>
      </c>
      <c r="H25" s="12">
        <f t="shared" si="3"/>
        <v>3.225806451612903</v>
      </c>
      <c r="I25" s="12">
        <f t="shared" si="3"/>
        <v>5.0200803212851408</v>
      </c>
      <c r="J25" s="12">
        <f t="shared" si="3"/>
        <v>2.2857142857142856</v>
      </c>
      <c r="K25" s="12">
        <f t="shared" si="3"/>
        <v>4.1095890410958908</v>
      </c>
      <c r="L25" s="7" t="s">
        <v>21</v>
      </c>
    </row>
    <row r="26" spans="1:12" ht="18" x14ac:dyDescent="0.25">
      <c r="A26" s="5" t="s">
        <v>73</v>
      </c>
      <c r="B26" s="13">
        <f>SUM(B19:B21)</f>
        <v>49.056603773584904</v>
      </c>
      <c r="C26" s="13">
        <f t="shared" ref="C26:L26" si="4">SUM(C19:C21)</f>
        <v>35.384615384615387</v>
      </c>
      <c r="D26" s="13">
        <f>SUM(D19:D21)</f>
        <v>12.406947890818859</v>
      </c>
      <c r="E26" s="13">
        <f t="shared" si="4"/>
        <v>31.03448275862069</v>
      </c>
      <c r="F26" s="13">
        <f t="shared" si="4"/>
        <v>23.640483383685797</v>
      </c>
      <c r="G26" s="13">
        <f t="shared" si="4"/>
        <v>35.37117903930131</v>
      </c>
      <c r="H26" s="13">
        <f t="shared" si="4"/>
        <v>54.838709677419359</v>
      </c>
      <c r="I26" s="13">
        <f t="shared" si="4"/>
        <v>23.293172690763051</v>
      </c>
      <c r="J26" s="13">
        <f t="shared" si="4"/>
        <v>29.142857142857142</v>
      </c>
      <c r="K26" s="13">
        <f t="shared" si="4"/>
        <v>34.246575342465754</v>
      </c>
      <c r="L26" s="5" t="s">
        <v>21</v>
      </c>
    </row>
    <row r="27" spans="1:12" ht="18" x14ac:dyDescent="0.25">
      <c r="A27" s="5" t="s">
        <v>74</v>
      </c>
      <c r="B27" s="13">
        <f>B22</f>
        <v>37.735849056603776</v>
      </c>
      <c r="C27" s="13">
        <f t="shared" ref="C27:L27" si="5">C22</f>
        <v>40</v>
      </c>
      <c r="D27" s="13">
        <f t="shared" si="5"/>
        <v>42.762613730355667</v>
      </c>
      <c r="E27" s="13">
        <f t="shared" si="5"/>
        <v>36.206896551724135</v>
      </c>
      <c r="F27" s="13">
        <f t="shared" si="5"/>
        <v>41.993957703927492</v>
      </c>
      <c r="G27" s="13">
        <f t="shared" si="5"/>
        <v>40.611353711790393</v>
      </c>
      <c r="H27" s="13">
        <f t="shared" si="5"/>
        <v>22.580645161290324</v>
      </c>
      <c r="I27" s="13">
        <f t="shared" si="5"/>
        <v>46.787148594377513</v>
      </c>
      <c r="J27" s="13">
        <f t="shared" si="5"/>
        <v>48.571428571428569</v>
      </c>
      <c r="K27" s="13">
        <f t="shared" si="5"/>
        <v>39.726027397260275</v>
      </c>
      <c r="L27" s="5" t="s">
        <v>21</v>
      </c>
    </row>
    <row r="28" spans="1:12" ht="18" x14ac:dyDescent="0.25">
      <c r="A28" s="5" t="s">
        <v>75</v>
      </c>
      <c r="B28" s="13">
        <f>SUM(B23:B25)</f>
        <v>13.20754716981132</v>
      </c>
      <c r="C28" s="13">
        <f t="shared" ref="C28:L28" si="6">SUM(C23:C25)</f>
        <v>24.615384615384617</v>
      </c>
      <c r="D28" s="13">
        <f t="shared" si="6"/>
        <v>44.830438378825477</v>
      </c>
      <c r="E28" s="13">
        <f t="shared" si="6"/>
        <v>32.758620689655174</v>
      </c>
      <c r="F28" s="13">
        <f t="shared" si="6"/>
        <v>34.36555891238671</v>
      </c>
      <c r="G28" s="13">
        <f t="shared" si="6"/>
        <v>24.017467248908297</v>
      </c>
      <c r="H28" s="13">
        <f t="shared" si="6"/>
        <v>22.58064516129032</v>
      </c>
      <c r="I28" s="13">
        <f t="shared" si="6"/>
        <v>29.919678714859437</v>
      </c>
      <c r="J28" s="13">
        <f t="shared" si="6"/>
        <v>22.285714285714285</v>
      </c>
      <c r="K28" s="13">
        <f t="shared" si="6"/>
        <v>26.027397260273972</v>
      </c>
      <c r="L28" s="5" t="s">
        <v>21</v>
      </c>
    </row>
    <row r="29" spans="1:12" ht="21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</row>
    <row r="30" spans="1:12" ht="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" x14ac:dyDescent="0.25">
      <c r="A31" s="2" t="s">
        <v>77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" x14ac:dyDescent="0.25">
      <c r="A32" s="2" t="s">
        <v>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ht="18" x14ac:dyDescent="0.25">
      <c r="A33" s="2" t="s">
        <v>57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8" x14ac:dyDescent="0.25">
      <c r="A34" s="2" t="s">
        <v>78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Figure 2 - Voie accès écorégime</vt:lpstr>
      <vt:lpstr>Figure 3 - Aides animales</vt:lpstr>
      <vt:lpstr>Figure 4 - Aides OTEX</vt:lpstr>
      <vt:lpstr>Figure 5 - hausse baisse OTEX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Mélodie TRIOREAU</dc:creator>
  <cp:lastModifiedBy>Mélodie TRIOREAU</cp:lastModifiedBy>
  <dcterms:created xsi:type="dcterms:W3CDTF">2025-10-23T14:28:08Z</dcterms:created>
  <dcterms:modified xsi:type="dcterms:W3CDTF">2025-10-28T14:09:36Z</dcterms:modified>
</cp:coreProperties>
</file>