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s de travail\Bilan de la PAC\Excel données site\"/>
    </mc:Choice>
  </mc:AlternateContent>
  <xr:revisionPtr revIDLastSave="0" documentId="13_ncr:1_{7851F922-C137-4793-9CF3-D2F65A575188}" xr6:coauthVersionLast="47" xr6:coauthVersionMax="47" xr10:uidLastSave="{00000000-0000-0000-0000-000000000000}"/>
  <bookViews>
    <workbookView xWindow="-28920" yWindow="-4800" windowWidth="29040" windowHeight="15720" activeTab="3" xr2:uid="{E8055DE6-8DB9-4ED6-9F0D-97E14EB40E41}"/>
  </bookViews>
  <sheets>
    <sheet name="Figure 2 - Voie accès écorégime" sheetId="2" r:id="rId1"/>
    <sheet name="Figure 3 - Aides animales" sheetId="3" r:id="rId2"/>
    <sheet name="Figure 4 - Aides OTEX" sheetId="4" r:id="rId3"/>
    <sheet name="Figure 5 - hausse baisse OTEX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5" l="1"/>
  <c r="L27" i="5"/>
  <c r="K27" i="5"/>
  <c r="J27" i="5"/>
  <c r="G27" i="5"/>
  <c r="D27" i="5"/>
  <c r="B27" i="5"/>
  <c r="F26" i="5"/>
  <c r="E26" i="5"/>
  <c r="L25" i="5"/>
  <c r="K25" i="5"/>
  <c r="J25" i="5"/>
  <c r="I25" i="5"/>
  <c r="H25" i="5"/>
  <c r="G25" i="5"/>
  <c r="F25" i="5"/>
  <c r="E25" i="5"/>
  <c r="D25" i="5"/>
  <c r="B25" i="5"/>
  <c r="L24" i="5"/>
  <c r="K24" i="5"/>
  <c r="J24" i="5"/>
  <c r="I24" i="5"/>
  <c r="I28" i="5" s="1"/>
  <c r="H24" i="5"/>
  <c r="H28" i="5" s="1"/>
  <c r="G24" i="5"/>
  <c r="F24" i="5"/>
  <c r="E24" i="5"/>
  <c r="E28" i="5" s="1"/>
  <c r="D24" i="5"/>
  <c r="B24" i="5"/>
  <c r="L23" i="5"/>
  <c r="L28" i="5" s="1"/>
  <c r="K23" i="5"/>
  <c r="K28" i="5" s="1"/>
  <c r="J23" i="5"/>
  <c r="I23" i="5"/>
  <c r="H23" i="5"/>
  <c r="G23" i="5"/>
  <c r="G28" i="5" s="1"/>
  <c r="F23" i="5"/>
  <c r="F28" i="5" s="1"/>
  <c r="E23" i="5"/>
  <c r="D23" i="5"/>
  <c r="D28" i="5" s="1"/>
  <c r="B23" i="5"/>
  <c r="B28" i="5" s="1"/>
  <c r="L22" i="5"/>
  <c r="K22" i="5"/>
  <c r="J22" i="5"/>
  <c r="I22" i="5"/>
  <c r="I27" i="5" s="1"/>
  <c r="H22" i="5"/>
  <c r="H27" i="5" s="1"/>
  <c r="G22" i="5"/>
  <c r="F22" i="5"/>
  <c r="F27" i="5" s="1"/>
  <c r="E22" i="5"/>
  <c r="E27" i="5" s="1"/>
  <c r="D22" i="5"/>
  <c r="B22" i="5"/>
  <c r="L21" i="5"/>
  <c r="K21" i="5"/>
  <c r="J21" i="5"/>
  <c r="I21" i="5"/>
  <c r="H21" i="5"/>
  <c r="G21" i="5"/>
  <c r="F21" i="5"/>
  <c r="E21" i="5"/>
  <c r="D21" i="5"/>
  <c r="B21" i="5"/>
  <c r="L20" i="5"/>
  <c r="K20" i="5"/>
  <c r="J20" i="5"/>
  <c r="I20" i="5"/>
  <c r="H20" i="5"/>
  <c r="H26" i="5" s="1"/>
  <c r="G20" i="5"/>
  <c r="F20" i="5"/>
  <c r="E20" i="5"/>
  <c r="D20" i="5"/>
  <c r="B20" i="5"/>
  <c r="L19" i="5"/>
  <c r="L26" i="5" s="1"/>
  <c r="K19" i="5"/>
  <c r="K26" i="5" s="1"/>
  <c r="J19" i="5"/>
  <c r="J26" i="5" s="1"/>
  <c r="I19" i="5"/>
  <c r="I26" i="5" s="1"/>
  <c r="H19" i="5"/>
  <c r="G19" i="5"/>
  <c r="G26" i="5" s="1"/>
  <c r="F19" i="5"/>
  <c r="E19" i="5"/>
  <c r="D19" i="5"/>
  <c r="D26" i="5" s="1"/>
  <c r="B19" i="5"/>
  <c r="B26" i="5" s="1"/>
  <c r="L14" i="5"/>
  <c r="K14" i="5"/>
  <c r="J14" i="5"/>
  <c r="I14" i="5"/>
  <c r="H14" i="5"/>
  <c r="G14" i="5"/>
  <c r="F14" i="5"/>
  <c r="E14" i="5"/>
  <c r="D14" i="5"/>
  <c r="B14" i="5"/>
  <c r="L13" i="5"/>
  <c r="K13" i="5"/>
  <c r="J13" i="5"/>
  <c r="I13" i="5"/>
  <c r="H13" i="5"/>
  <c r="G13" i="5"/>
  <c r="F13" i="5"/>
  <c r="E13" i="5"/>
  <c r="D13" i="5"/>
  <c r="B13" i="5"/>
  <c r="L12" i="5"/>
  <c r="K12" i="5"/>
  <c r="J12" i="5"/>
  <c r="I12" i="5"/>
  <c r="H12" i="5"/>
  <c r="G12" i="5"/>
  <c r="F12" i="5"/>
  <c r="E12" i="5"/>
  <c r="D12" i="5"/>
  <c r="B12" i="5"/>
  <c r="H29" i="2"/>
  <c r="I27" i="2"/>
  <c r="H27" i="2"/>
  <c r="I26" i="2"/>
  <c r="H26" i="2"/>
  <c r="G26" i="2"/>
  <c r="E26" i="2"/>
  <c r="D26" i="2"/>
  <c r="C26" i="2"/>
  <c r="I25" i="2"/>
  <c r="H25" i="2"/>
  <c r="G25" i="2"/>
  <c r="C25" i="2"/>
  <c r="I24" i="2"/>
  <c r="H24" i="2"/>
  <c r="G24" i="2"/>
  <c r="C24" i="2"/>
  <c r="I23" i="2"/>
  <c r="H23" i="2"/>
  <c r="I22" i="2"/>
  <c r="H22" i="2"/>
  <c r="G22" i="2"/>
  <c r="E22" i="2"/>
  <c r="D22" i="2"/>
  <c r="C22" i="2"/>
  <c r="H20" i="2"/>
  <c r="J14" i="2"/>
  <c r="C29" i="2" s="1"/>
  <c r="J13" i="2"/>
  <c r="C28" i="2" s="1"/>
  <c r="J12" i="2"/>
  <c r="C27" i="2" s="1"/>
  <c r="J11" i="2"/>
  <c r="B26" i="2" s="1"/>
  <c r="J10" i="2"/>
  <c r="B25" i="2" s="1"/>
  <c r="J9" i="2"/>
  <c r="B24" i="2" s="1"/>
  <c r="J8" i="2"/>
  <c r="C23" i="2" s="1"/>
  <c r="J7" i="2"/>
  <c r="B22" i="2" s="1"/>
  <c r="J5" i="2"/>
  <c r="C20" i="2" s="1"/>
  <c r="J4" i="2"/>
  <c r="C19" i="2" s="1"/>
  <c r="H19" i="2" l="1"/>
  <c r="D19" i="2"/>
  <c r="D20" i="2"/>
  <c r="D23" i="2"/>
  <c r="D24" i="2"/>
  <c r="D25" i="2"/>
  <c r="D27" i="2"/>
  <c r="D28" i="2"/>
  <c r="D29" i="2"/>
  <c r="E19" i="2"/>
  <c r="E20" i="2"/>
  <c r="E23" i="2"/>
  <c r="E24" i="2"/>
  <c r="E25" i="2"/>
  <c r="E27" i="2"/>
  <c r="E28" i="2"/>
  <c r="E29" i="2"/>
  <c r="F19" i="2"/>
  <c r="F20" i="2"/>
  <c r="F22" i="2"/>
  <c r="F23" i="2"/>
  <c r="F24" i="2"/>
  <c r="F25" i="2"/>
  <c r="F26" i="2"/>
  <c r="F27" i="2"/>
  <c r="F28" i="2"/>
  <c r="F29" i="2"/>
  <c r="I19" i="2"/>
  <c r="I28" i="2"/>
  <c r="G19" i="2"/>
  <c r="G20" i="2"/>
  <c r="G23" i="2"/>
  <c r="G27" i="2"/>
  <c r="G28" i="2"/>
  <c r="G29" i="2"/>
  <c r="H28" i="2"/>
  <c r="B19" i="2"/>
  <c r="B20" i="2"/>
  <c r="B23" i="2"/>
  <c r="B27" i="2"/>
  <c r="B28" i="2"/>
  <c r="B29" i="2"/>
  <c r="I20" i="2"/>
  <c r="I29" i="2"/>
</calcChain>
</file>

<file path=xl/sharedStrings.xml><?xml version="1.0" encoding="utf-8"?>
<sst xmlns="http://schemas.openxmlformats.org/spreadsheetml/2006/main" count="374" uniqueCount="79">
  <si>
    <t>Paiement de base</t>
  </si>
  <si>
    <t>Paiement vert / écorégime</t>
  </si>
  <si>
    <t>Paiement redistributif</t>
  </si>
  <si>
    <t>ICHN</t>
  </si>
  <si>
    <t>s</t>
  </si>
  <si>
    <t>s = secret statistique</t>
  </si>
  <si>
    <t>Source : Agence de services et de paiements (ASP), traitements SSP-SRISE</t>
  </si>
  <si>
    <t>Nombre de bénéficiaires de l'écorégime par voie d'accès selon les orientations de production (Otex) - En 2023</t>
  </si>
  <si>
    <t>OTEX_label</t>
  </si>
  <si>
    <t>Non bénéficiaires de l'écorégime</t>
  </si>
  <si>
    <t>Voie IAE Supérieur</t>
  </si>
  <si>
    <t>Voir IAE Base</t>
  </si>
  <si>
    <t>Voie certification Bio</t>
  </si>
  <si>
    <t>Voie certification Supérieur</t>
  </si>
  <si>
    <t>Voie certification Base</t>
  </si>
  <si>
    <t>Voie pratique Supérieur</t>
  </si>
  <si>
    <t>Voie pratiques Base</t>
  </si>
  <si>
    <t>Total</t>
  </si>
  <si>
    <t>Porcins-Volailles</t>
  </si>
  <si>
    <t>Ovins-Caprins</t>
  </si>
  <si>
    <t>Bovins mixtes</t>
  </si>
  <si>
    <t>Bovins viande</t>
  </si>
  <si>
    <t>Bovins lait</t>
  </si>
  <si>
    <t>Polyculture-Polyélevage</t>
  </si>
  <si>
    <t>Cultures fruitières</t>
  </si>
  <si>
    <t>Viticulture</t>
  </si>
  <si>
    <t>Maraîchage-Horticulture</t>
  </si>
  <si>
    <t>Grandes cultures</t>
  </si>
  <si>
    <t>Ensemble*</t>
  </si>
  <si>
    <t>Répartition des bénéficiaires de la PAC selon la voie d’accès à l’éco-régime (%) pour chaque orientation de production (Otex) - En 2023</t>
  </si>
  <si>
    <t>* y compris Otex inconnue</t>
  </si>
  <si>
    <t>Champ : exploitations bénéficiaires du premier pilier en 2023 et recensée au recensement agricole 2020</t>
  </si>
  <si>
    <t>Source : Agreste, recensement agricoles de 2020 (Otex) et Agence de services et de paiements (ASP), traitements SSP-SRISE</t>
  </si>
  <si>
    <t>Montants (milliers d'euros) par type d'aide couplée animale en 2022 et 2023</t>
  </si>
  <si>
    <t>Type d'aide couplée animale</t>
  </si>
  <si>
    <t>En 2022 (milliers d'euros)</t>
  </si>
  <si>
    <t>En 2023 (milliers d'euros)</t>
  </si>
  <si>
    <t>Aides caprines</t>
  </si>
  <si>
    <t>Aides ovines</t>
  </si>
  <si>
    <t>Aides bovines (depuis 2023)</t>
  </si>
  <si>
    <t>Aides aux bovins allaitants (avant 2023)</t>
  </si>
  <si>
    <t>Aides aux bovins laitiers (avant 2023)</t>
  </si>
  <si>
    <t>Aides au veau sous la mère et bio</t>
  </si>
  <si>
    <t>Champ : exploitations bénéficiaires d'aides couplées animales en 2022 et 2023</t>
  </si>
  <si>
    <t>Aides aux petits ruminants non prises en compte.</t>
  </si>
  <si>
    <t>Montants moyen des aides par bénéficiaires de la PAC en 2022 et 2023 (champ constant), selon les OTEX</t>
  </si>
  <si>
    <t>OTEX</t>
  </si>
  <si>
    <t>Types d'aides</t>
  </si>
  <si>
    <t>Aides animales</t>
  </si>
  <si>
    <t>Aides végétales</t>
  </si>
  <si>
    <t>assurance_recolte</t>
  </si>
  <si>
    <t>Bio / MAEC</t>
  </si>
  <si>
    <t>Paiement JA</t>
  </si>
  <si>
    <t>Maraîchage Horticulture</t>
  </si>
  <si>
    <t>Ovins Caprins</t>
  </si>
  <si>
    <t>Porcins Volailles</t>
  </si>
  <si>
    <t>Polyculture Polyélevage</t>
  </si>
  <si>
    <t>Champ : exploitations bénéficiaires de la PAC en 2022 et 2023 (champ constant)</t>
  </si>
  <si>
    <t>Source : ASP 2022-2023 - traitement SSP-Agreste, recensement agricole 2020</t>
  </si>
  <si>
    <t>Nombres d'exploitations ayant connu une baisse, une stabilité ou une hausse des aides perçues, selon les OTEX, pour les bénéficiaires en 2022 et en 2023</t>
  </si>
  <si>
    <t xml:space="preserve">Gain ou perte </t>
  </si>
  <si>
    <t>Maraîchage, horticulture</t>
  </si>
  <si>
    <t>Ovins, caprins</t>
  </si>
  <si>
    <t>Polyculture, Polyélevage</t>
  </si>
  <si>
    <t>Porcins, volailles</t>
  </si>
  <si>
    <t>Hausse ≥ 30%</t>
  </si>
  <si>
    <t>Hausse 10-30%</t>
  </si>
  <si>
    <t>Hausse 5-10%</t>
  </si>
  <si>
    <t>Stable</t>
  </si>
  <si>
    <t>Baisse 5-10%</t>
  </si>
  <si>
    <t>Baisse 10-30%</t>
  </si>
  <si>
    <t>Baisse ≥ 30%</t>
  </si>
  <si>
    <t>Nombre d'exploitations</t>
  </si>
  <si>
    <t>Total gagnant</t>
  </si>
  <si>
    <t>Total stable</t>
  </si>
  <si>
    <t>Total baisse</t>
  </si>
  <si>
    <t>Part des exploitations ayant connu une baisse, une stabilité ou une hausse des aides perçues, selon les OTEX, pour les bénéficiaires en 2022 et en 2023 (%)</t>
  </si>
  <si>
    <t>* y compris OTEX inconnue</t>
  </si>
  <si>
    <t>Source : Agreste, recensement agricole 2020 (OTEX) et Agence de services et de paiements (ASP), traitements SSP-SRISE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</si>
</sst>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b/>
      <sz val="11"/>
      <color theme="1"/>
      <name val="Calibri"/>
      <family val="2"/>
      <scheme val="minor"/>
    </font>
    <font>
      <b/>
      <sz val="14"/>
      <color rgb="FF000000"/>
      <name val="Marianne"/>
      <family val="3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2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3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164" fontId="3" fillId="2" borderId="1" xfId="1" applyNumberFormat="1" applyFont="1" applyFill="1" applyBorder="1" applyAlignment="1">
      <alignment horizontal="left" vertical="center"/>
    </xf>
    <xf numFmtId="1" fontId="2" fillId="2" borderId="1" xfId="1" applyNumberFormat="1" applyFont="1" applyFill="1" applyBorder="1" applyAlignment="1">
      <alignment horizontal="left" vertical="center"/>
    </xf>
    <xf numFmtId="1" fontId="3" fillId="2" borderId="1" xfId="1" applyNumberFormat="1" applyFont="1" applyFill="1" applyBorder="1" applyAlignment="1">
      <alignment horizontal="left" vertical="center"/>
    </xf>
  </cellXfs>
  <cellStyles count="3">
    <cellStyle name="Milliers 2" xfId="2" xr:uid="{C6A4AE3E-6DA8-420F-8C17-D9BD9907A672}"/>
    <cellStyle name="Normal" xfId="0" builtinId="0"/>
    <cellStyle name="Normal 2" xfId="1" xr:uid="{143A3EFC-BEB1-447C-8237-E491BB6B85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70E50-D6EA-440E-B2E9-5D099DCB9B63}">
  <dimension ref="A1:J37"/>
  <sheetViews>
    <sheetView topLeftCell="A10" workbookViewId="0">
      <selection activeCell="A36" sqref="A36:XFD37"/>
    </sheetView>
  </sheetViews>
  <sheetFormatPr baseColWidth="10" defaultColWidth="9.140625" defaultRowHeight="15" x14ac:dyDescent="0.25"/>
  <cols>
    <col min="1" max="1" width="32.85546875" customWidth="1"/>
    <col min="2" max="2" width="36" bestFit="1" customWidth="1"/>
    <col min="3" max="3" width="21" bestFit="1" customWidth="1"/>
    <col min="4" max="4" width="15.140625" bestFit="1" customWidth="1"/>
    <col min="5" max="5" width="23.140625" bestFit="1" customWidth="1"/>
    <col min="6" max="6" width="30.140625" bestFit="1" customWidth="1"/>
    <col min="7" max="7" width="24.7109375" bestFit="1" customWidth="1"/>
    <col min="8" max="8" width="26.42578125" bestFit="1" customWidth="1"/>
    <col min="9" max="9" width="22.140625" bestFit="1" customWidth="1"/>
    <col min="10" max="10" width="6.5703125" bestFit="1" customWidth="1"/>
  </cols>
  <sheetData>
    <row r="1" spans="1:10" s="5" customFormat="1" ht="21.75" x14ac:dyDescent="0.3">
      <c r="A1" s="3" t="s">
        <v>7</v>
      </c>
      <c r="B1" s="4"/>
      <c r="C1" s="4"/>
      <c r="D1" s="4"/>
      <c r="E1" s="4"/>
      <c r="F1"/>
      <c r="G1" s="2"/>
      <c r="H1" s="2"/>
      <c r="I1" s="2"/>
      <c r="J1" s="2"/>
    </row>
    <row r="2" spans="1:10" ht="18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x14ac:dyDescent="0.25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  <c r="I3" s="6" t="s">
        <v>16</v>
      </c>
      <c r="J3" s="6" t="s">
        <v>17</v>
      </c>
    </row>
    <row r="4" spans="1:10" ht="18" x14ac:dyDescent="0.25">
      <c r="A4" s="7" t="s">
        <v>18</v>
      </c>
      <c r="B4" s="7">
        <v>16</v>
      </c>
      <c r="C4" s="7">
        <v>129</v>
      </c>
      <c r="D4" s="7">
        <v>28</v>
      </c>
      <c r="E4" s="7">
        <v>23</v>
      </c>
      <c r="F4" s="7">
        <v>3</v>
      </c>
      <c r="G4" s="7">
        <v>0</v>
      </c>
      <c r="H4" s="7">
        <v>261</v>
      </c>
      <c r="I4" s="7">
        <v>25</v>
      </c>
      <c r="J4" s="7">
        <f>SUM(B4:I4)</f>
        <v>485</v>
      </c>
    </row>
    <row r="5" spans="1:10" ht="18" x14ac:dyDescent="0.25">
      <c r="A5" s="7" t="s">
        <v>19</v>
      </c>
      <c r="B5" s="7">
        <v>4</v>
      </c>
      <c r="C5" s="7">
        <v>1</v>
      </c>
      <c r="D5" s="7">
        <v>1</v>
      </c>
      <c r="E5" s="7">
        <v>4</v>
      </c>
      <c r="F5" s="7">
        <v>2</v>
      </c>
      <c r="G5" s="7">
        <v>0</v>
      </c>
      <c r="H5" s="7">
        <v>39</v>
      </c>
      <c r="I5" s="7">
        <v>0</v>
      </c>
      <c r="J5" s="7">
        <f t="shared" ref="J5:J14" si="0">SUM(B5:I5)</f>
        <v>51</v>
      </c>
    </row>
    <row r="6" spans="1:10" ht="18" x14ac:dyDescent="0.25">
      <c r="A6" s="7" t="s">
        <v>20</v>
      </c>
      <c r="B6" s="7" t="s">
        <v>4</v>
      </c>
      <c r="C6" s="7" t="s">
        <v>4</v>
      </c>
      <c r="D6" s="7" t="s">
        <v>4</v>
      </c>
      <c r="E6" s="7" t="s">
        <v>4</v>
      </c>
      <c r="F6" s="7" t="s">
        <v>4</v>
      </c>
      <c r="G6" s="7" t="s">
        <v>4</v>
      </c>
      <c r="H6" s="7" t="s">
        <v>4</v>
      </c>
      <c r="I6" s="7" t="s">
        <v>4</v>
      </c>
      <c r="J6" s="7" t="s">
        <v>4</v>
      </c>
    </row>
    <row r="7" spans="1:10" ht="18" x14ac:dyDescent="0.25">
      <c r="A7" s="7" t="s">
        <v>21</v>
      </c>
      <c r="B7" s="7">
        <v>4</v>
      </c>
      <c r="C7" s="7">
        <v>1</v>
      </c>
      <c r="D7" s="7">
        <v>0</v>
      </c>
      <c r="E7" s="7">
        <v>4</v>
      </c>
      <c r="F7" s="7">
        <v>2</v>
      </c>
      <c r="G7" s="7">
        <v>0</v>
      </c>
      <c r="H7" s="7">
        <v>59</v>
      </c>
      <c r="I7" s="7">
        <v>3</v>
      </c>
      <c r="J7" s="7">
        <f t="shared" si="0"/>
        <v>73</v>
      </c>
    </row>
    <row r="8" spans="1:10" ht="18" x14ac:dyDescent="0.25">
      <c r="A8" s="7" t="s">
        <v>22</v>
      </c>
      <c r="B8" s="7">
        <v>1</v>
      </c>
      <c r="C8" s="7">
        <v>2</v>
      </c>
      <c r="D8" s="7">
        <v>1</v>
      </c>
      <c r="E8" s="7">
        <v>4</v>
      </c>
      <c r="F8" s="7">
        <v>0</v>
      </c>
      <c r="G8" s="7">
        <v>0</v>
      </c>
      <c r="H8" s="7">
        <v>23</v>
      </c>
      <c r="I8" s="7">
        <v>1</v>
      </c>
      <c r="J8" s="7">
        <f t="shared" si="0"/>
        <v>32</v>
      </c>
    </row>
    <row r="9" spans="1:10" ht="18" x14ac:dyDescent="0.25">
      <c r="A9" s="7" t="s">
        <v>23</v>
      </c>
      <c r="B9" s="7">
        <v>13</v>
      </c>
      <c r="C9" s="7">
        <v>110</v>
      </c>
      <c r="D9" s="7">
        <v>32</v>
      </c>
      <c r="E9" s="7">
        <v>22</v>
      </c>
      <c r="F9" s="7">
        <v>12</v>
      </c>
      <c r="G9" s="7">
        <v>1</v>
      </c>
      <c r="H9" s="7">
        <v>339</v>
      </c>
      <c r="I9" s="7">
        <v>29</v>
      </c>
      <c r="J9" s="7">
        <f t="shared" si="0"/>
        <v>558</v>
      </c>
    </row>
    <row r="10" spans="1:10" ht="18" x14ac:dyDescent="0.25">
      <c r="A10" s="7" t="s">
        <v>24</v>
      </c>
      <c r="B10" s="7">
        <v>6</v>
      </c>
      <c r="C10" s="7">
        <v>5</v>
      </c>
      <c r="D10" s="7">
        <v>0</v>
      </c>
      <c r="E10" s="7">
        <v>7</v>
      </c>
      <c r="F10" s="7">
        <v>1</v>
      </c>
      <c r="G10" s="7">
        <v>0</v>
      </c>
      <c r="H10" s="7">
        <v>17</v>
      </c>
      <c r="I10" s="7">
        <v>3</v>
      </c>
      <c r="J10" s="7">
        <f t="shared" si="0"/>
        <v>39</v>
      </c>
    </row>
    <row r="11" spans="1:10" ht="18" x14ac:dyDescent="0.25">
      <c r="A11" s="7" t="s">
        <v>25</v>
      </c>
      <c r="B11" s="7">
        <v>5</v>
      </c>
      <c r="C11" s="7">
        <v>17</v>
      </c>
      <c r="D11" s="7">
        <v>1</v>
      </c>
      <c r="E11" s="7">
        <v>6</v>
      </c>
      <c r="F11" s="7">
        <v>0</v>
      </c>
      <c r="G11" s="7">
        <v>0</v>
      </c>
      <c r="H11" s="7">
        <v>18</v>
      </c>
      <c r="I11" s="7">
        <v>9</v>
      </c>
      <c r="J11" s="7">
        <f t="shared" si="0"/>
        <v>56</v>
      </c>
    </row>
    <row r="12" spans="1:10" ht="18" x14ac:dyDescent="0.25">
      <c r="A12" s="7" t="s">
        <v>26</v>
      </c>
      <c r="B12" s="7">
        <v>8</v>
      </c>
      <c r="C12" s="7">
        <v>8</v>
      </c>
      <c r="D12" s="7">
        <v>2</v>
      </c>
      <c r="E12" s="7">
        <v>21</v>
      </c>
      <c r="F12" s="7">
        <v>1</v>
      </c>
      <c r="G12" s="7">
        <v>0</v>
      </c>
      <c r="H12" s="7">
        <v>30</v>
      </c>
      <c r="I12" s="7">
        <v>1</v>
      </c>
      <c r="J12" s="7">
        <f t="shared" si="0"/>
        <v>71</v>
      </c>
    </row>
    <row r="13" spans="1:10" ht="18" x14ac:dyDescent="0.25">
      <c r="A13" s="7" t="s">
        <v>27</v>
      </c>
      <c r="B13" s="7">
        <v>76</v>
      </c>
      <c r="C13" s="7">
        <v>371</v>
      </c>
      <c r="D13" s="7">
        <v>57</v>
      </c>
      <c r="E13" s="7">
        <v>79</v>
      </c>
      <c r="F13" s="7">
        <v>7</v>
      </c>
      <c r="G13" s="7">
        <v>4</v>
      </c>
      <c r="H13" s="7">
        <v>621</v>
      </c>
      <c r="I13" s="7">
        <v>82</v>
      </c>
      <c r="J13" s="7">
        <f t="shared" si="0"/>
        <v>1297</v>
      </c>
    </row>
    <row r="14" spans="1:10" ht="18" x14ac:dyDescent="0.25">
      <c r="A14" s="7" t="s">
        <v>28</v>
      </c>
      <c r="B14" s="7">
        <v>162</v>
      </c>
      <c r="C14" s="7">
        <v>709</v>
      </c>
      <c r="D14" s="7">
        <v>131</v>
      </c>
      <c r="E14" s="7">
        <v>219</v>
      </c>
      <c r="F14" s="7">
        <v>32</v>
      </c>
      <c r="G14" s="7">
        <v>7</v>
      </c>
      <c r="H14" s="7">
        <v>1587</v>
      </c>
      <c r="I14" s="7">
        <v>165</v>
      </c>
      <c r="J14" s="7">
        <f t="shared" si="0"/>
        <v>3012</v>
      </c>
    </row>
    <row r="15" spans="1:10" ht="18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21.75" x14ac:dyDescent="0.25">
      <c r="A16" s="3" t="s">
        <v>29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ht="1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8" x14ac:dyDescent="0.25">
      <c r="A18" s="6" t="s">
        <v>8</v>
      </c>
      <c r="B18" s="6" t="s">
        <v>9</v>
      </c>
      <c r="C18" s="6" t="s">
        <v>10</v>
      </c>
      <c r="D18" s="6" t="s">
        <v>11</v>
      </c>
      <c r="E18" s="6" t="s">
        <v>12</v>
      </c>
      <c r="F18" s="6" t="s">
        <v>13</v>
      </c>
      <c r="G18" s="6" t="s">
        <v>14</v>
      </c>
      <c r="H18" s="6" t="s">
        <v>15</v>
      </c>
      <c r="I18" s="6" t="s">
        <v>16</v>
      </c>
      <c r="J18" s="8"/>
    </row>
    <row r="19" spans="1:10" ht="18" x14ac:dyDescent="0.25">
      <c r="A19" s="7" t="s">
        <v>18</v>
      </c>
      <c r="B19" s="9">
        <f>(B4*100)/$J4</f>
        <v>3.2989690721649483</v>
      </c>
      <c r="C19" s="9">
        <f t="shared" ref="C19:I19" si="1">(C4*100)/$J4</f>
        <v>26.597938144329898</v>
      </c>
      <c r="D19" s="9">
        <f t="shared" si="1"/>
        <v>5.7731958762886597</v>
      </c>
      <c r="E19" s="9">
        <f t="shared" si="1"/>
        <v>4.7422680412371134</v>
      </c>
      <c r="F19" s="9">
        <f t="shared" si="1"/>
        <v>0.61855670103092786</v>
      </c>
      <c r="G19" s="9">
        <f t="shared" si="1"/>
        <v>0</v>
      </c>
      <c r="H19" s="9">
        <f t="shared" si="1"/>
        <v>53.814432989690722</v>
      </c>
      <c r="I19" s="9">
        <f t="shared" si="1"/>
        <v>5.1546391752577323</v>
      </c>
      <c r="J19" s="10"/>
    </row>
    <row r="20" spans="1:10" ht="18" x14ac:dyDescent="0.25">
      <c r="A20" s="7" t="s">
        <v>19</v>
      </c>
      <c r="B20" s="9">
        <f t="shared" ref="B20:I20" si="2">(B5*100)/$J5</f>
        <v>7.8431372549019605</v>
      </c>
      <c r="C20" s="9">
        <f t="shared" si="2"/>
        <v>1.9607843137254901</v>
      </c>
      <c r="D20" s="9">
        <f t="shared" si="2"/>
        <v>1.9607843137254901</v>
      </c>
      <c r="E20" s="9">
        <f t="shared" si="2"/>
        <v>7.8431372549019605</v>
      </c>
      <c r="F20" s="9">
        <f t="shared" si="2"/>
        <v>3.9215686274509802</v>
      </c>
      <c r="G20" s="9">
        <f t="shared" si="2"/>
        <v>0</v>
      </c>
      <c r="H20" s="9">
        <f t="shared" si="2"/>
        <v>76.470588235294116</v>
      </c>
      <c r="I20" s="9">
        <f t="shared" si="2"/>
        <v>0</v>
      </c>
      <c r="J20" s="10"/>
    </row>
    <row r="21" spans="1:10" ht="18" x14ac:dyDescent="0.25">
      <c r="A21" s="7" t="s">
        <v>20</v>
      </c>
      <c r="B21" s="9" t="s">
        <v>4</v>
      </c>
      <c r="C21" s="9" t="s">
        <v>4</v>
      </c>
      <c r="D21" s="9" t="s">
        <v>4</v>
      </c>
      <c r="E21" s="9" t="s">
        <v>4</v>
      </c>
      <c r="F21" s="9" t="s">
        <v>4</v>
      </c>
      <c r="G21" s="9" t="s">
        <v>4</v>
      </c>
      <c r="H21" s="9" t="s">
        <v>4</v>
      </c>
      <c r="I21" s="9" t="s">
        <v>4</v>
      </c>
      <c r="J21" s="10"/>
    </row>
    <row r="22" spans="1:10" ht="18" x14ac:dyDescent="0.25">
      <c r="A22" s="7" t="s">
        <v>21</v>
      </c>
      <c r="B22" s="9">
        <f t="shared" ref="B22:I29" si="3">(B7*100)/$J7</f>
        <v>5.4794520547945202</v>
      </c>
      <c r="C22" s="9">
        <f t="shared" si="3"/>
        <v>1.3698630136986301</v>
      </c>
      <c r="D22" s="9">
        <f t="shared" si="3"/>
        <v>0</v>
      </c>
      <c r="E22" s="9">
        <f t="shared" si="3"/>
        <v>5.4794520547945202</v>
      </c>
      <c r="F22" s="9">
        <f t="shared" si="3"/>
        <v>2.7397260273972601</v>
      </c>
      <c r="G22" s="9">
        <f t="shared" si="3"/>
        <v>0</v>
      </c>
      <c r="H22" s="9">
        <f t="shared" si="3"/>
        <v>80.821917808219183</v>
      </c>
      <c r="I22" s="9">
        <f t="shared" si="3"/>
        <v>4.1095890410958908</v>
      </c>
      <c r="J22" s="10"/>
    </row>
    <row r="23" spans="1:10" ht="18" x14ac:dyDescent="0.25">
      <c r="A23" s="7" t="s">
        <v>22</v>
      </c>
      <c r="B23" s="9">
        <f t="shared" si="3"/>
        <v>3.125</v>
      </c>
      <c r="C23" s="9">
        <f t="shared" si="3"/>
        <v>6.25</v>
      </c>
      <c r="D23" s="9">
        <f t="shared" si="3"/>
        <v>3.125</v>
      </c>
      <c r="E23" s="9">
        <f t="shared" si="3"/>
        <v>12.5</v>
      </c>
      <c r="F23" s="9">
        <f t="shared" si="3"/>
        <v>0</v>
      </c>
      <c r="G23" s="9">
        <f t="shared" si="3"/>
        <v>0</v>
      </c>
      <c r="H23" s="9">
        <f t="shared" si="3"/>
        <v>71.875</v>
      </c>
      <c r="I23" s="9">
        <f t="shared" si="3"/>
        <v>3.125</v>
      </c>
      <c r="J23" s="10"/>
    </row>
    <row r="24" spans="1:10" ht="18" x14ac:dyDescent="0.25">
      <c r="A24" s="7" t="s">
        <v>23</v>
      </c>
      <c r="B24" s="9">
        <f t="shared" si="3"/>
        <v>2.3297491039426523</v>
      </c>
      <c r="C24" s="9">
        <f t="shared" si="3"/>
        <v>19.713261648745519</v>
      </c>
      <c r="D24" s="9">
        <f t="shared" si="3"/>
        <v>5.7347670250896057</v>
      </c>
      <c r="E24" s="9">
        <f t="shared" si="3"/>
        <v>3.9426523297491038</v>
      </c>
      <c r="F24" s="9">
        <f t="shared" si="3"/>
        <v>2.150537634408602</v>
      </c>
      <c r="G24" s="9">
        <f t="shared" si="3"/>
        <v>0.17921146953405018</v>
      </c>
      <c r="H24" s="9">
        <f t="shared" si="3"/>
        <v>60.752688172043008</v>
      </c>
      <c r="I24" s="9">
        <f t="shared" si="3"/>
        <v>5.1971326164874556</v>
      </c>
      <c r="J24" s="10"/>
    </row>
    <row r="25" spans="1:10" ht="18" x14ac:dyDescent="0.25">
      <c r="A25" s="7" t="s">
        <v>24</v>
      </c>
      <c r="B25" s="9">
        <f t="shared" si="3"/>
        <v>15.384615384615385</v>
      </c>
      <c r="C25" s="9">
        <f t="shared" si="3"/>
        <v>12.820512820512821</v>
      </c>
      <c r="D25" s="9">
        <f t="shared" si="3"/>
        <v>0</v>
      </c>
      <c r="E25" s="9">
        <f t="shared" si="3"/>
        <v>17.948717948717949</v>
      </c>
      <c r="F25" s="9">
        <f t="shared" si="3"/>
        <v>2.5641025641025643</v>
      </c>
      <c r="G25" s="9">
        <f t="shared" si="3"/>
        <v>0</v>
      </c>
      <c r="H25" s="9">
        <f t="shared" si="3"/>
        <v>43.589743589743591</v>
      </c>
      <c r="I25" s="9">
        <f t="shared" si="3"/>
        <v>7.6923076923076925</v>
      </c>
      <c r="J25" s="10"/>
    </row>
    <row r="26" spans="1:10" ht="18" x14ac:dyDescent="0.25">
      <c r="A26" s="7" t="s">
        <v>25</v>
      </c>
      <c r="B26" s="9">
        <f t="shared" si="3"/>
        <v>8.9285714285714288</v>
      </c>
      <c r="C26" s="9">
        <f t="shared" si="3"/>
        <v>30.357142857142858</v>
      </c>
      <c r="D26" s="9">
        <f t="shared" si="3"/>
        <v>1.7857142857142858</v>
      </c>
      <c r="E26" s="9">
        <f t="shared" si="3"/>
        <v>10.714285714285714</v>
      </c>
      <c r="F26" s="9">
        <f t="shared" si="3"/>
        <v>0</v>
      </c>
      <c r="G26" s="9">
        <f t="shared" si="3"/>
        <v>0</v>
      </c>
      <c r="H26" s="9">
        <f t="shared" si="3"/>
        <v>32.142857142857146</v>
      </c>
      <c r="I26" s="9">
        <f t="shared" si="3"/>
        <v>16.071428571428573</v>
      </c>
      <c r="J26" s="10"/>
    </row>
    <row r="27" spans="1:10" ht="18" x14ac:dyDescent="0.25">
      <c r="A27" s="7" t="s">
        <v>26</v>
      </c>
      <c r="B27" s="9">
        <f t="shared" si="3"/>
        <v>11.267605633802816</v>
      </c>
      <c r="C27" s="9">
        <f t="shared" si="3"/>
        <v>11.267605633802816</v>
      </c>
      <c r="D27" s="9">
        <f t="shared" si="3"/>
        <v>2.816901408450704</v>
      </c>
      <c r="E27" s="9">
        <f t="shared" si="3"/>
        <v>29.577464788732396</v>
      </c>
      <c r="F27" s="9">
        <f t="shared" si="3"/>
        <v>1.408450704225352</v>
      </c>
      <c r="G27" s="9">
        <f t="shared" si="3"/>
        <v>0</v>
      </c>
      <c r="H27" s="9">
        <f t="shared" si="3"/>
        <v>42.25352112676056</v>
      </c>
      <c r="I27" s="9">
        <f t="shared" si="3"/>
        <v>1.408450704225352</v>
      </c>
      <c r="J27" s="10"/>
    </row>
    <row r="28" spans="1:10" ht="18" x14ac:dyDescent="0.25">
      <c r="A28" s="7" t="s">
        <v>27</v>
      </c>
      <c r="B28" s="9">
        <f t="shared" si="3"/>
        <v>5.8596761757902849</v>
      </c>
      <c r="C28" s="9">
        <f t="shared" si="3"/>
        <v>28.604471858134154</v>
      </c>
      <c r="D28" s="9">
        <f t="shared" si="3"/>
        <v>4.3947571318427139</v>
      </c>
      <c r="E28" s="9">
        <f t="shared" si="3"/>
        <v>6.0909791827293756</v>
      </c>
      <c r="F28" s="9">
        <f t="shared" si="3"/>
        <v>0.53970701619121053</v>
      </c>
      <c r="G28" s="9">
        <f t="shared" si="3"/>
        <v>0.3084040092521203</v>
      </c>
      <c r="H28" s="9">
        <f t="shared" si="3"/>
        <v>47.879722436391674</v>
      </c>
      <c r="I28" s="9">
        <f t="shared" si="3"/>
        <v>6.3222821896684653</v>
      </c>
      <c r="J28" s="10"/>
    </row>
    <row r="29" spans="1:10" ht="18" x14ac:dyDescent="0.25">
      <c r="A29" s="7" t="s">
        <v>28</v>
      </c>
      <c r="B29" s="9">
        <f t="shared" si="3"/>
        <v>5.3784860557768921</v>
      </c>
      <c r="C29" s="9">
        <f t="shared" si="3"/>
        <v>23.539176626826031</v>
      </c>
      <c r="D29" s="9">
        <f t="shared" si="3"/>
        <v>4.3492695883134127</v>
      </c>
      <c r="E29" s="9">
        <f t="shared" si="3"/>
        <v>7.2709163346613543</v>
      </c>
      <c r="F29" s="9">
        <f t="shared" si="3"/>
        <v>1.0624169986719787</v>
      </c>
      <c r="G29" s="9">
        <f t="shared" si="3"/>
        <v>0.23240371845949534</v>
      </c>
      <c r="H29" s="9">
        <f t="shared" si="3"/>
        <v>52.689243027888445</v>
      </c>
      <c r="I29" s="9">
        <f t="shared" si="3"/>
        <v>5.47808764940239</v>
      </c>
      <c r="J29" s="10"/>
    </row>
    <row r="30" spans="1:10" ht="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8" x14ac:dyDescent="0.35">
      <c r="A32" s="2" t="s">
        <v>5</v>
      </c>
      <c r="B32" s="1"/>
      <c r="C32" s="1"/>
      <c r="D32" s="1"/>
      <c r="E32" s="1"/>
      <c r="F32" s="1"/>
      <c r="G32" s="1"/>
      <c r="H32" s="1"/>
      <c r="I32" s="2"/>
      <c r="J32" s="2"/>
    </row>
    <row r="33" spans="1:10" ht="18" x14ac:dyDescent="0.35">
      <c r="A33" s="2" t="s">
        <v>30</v>
      </c>
      <c r="B33" s="1"/>
      <c r="C33" s="1"/>
      <c r="D33" s="1"/>
      <c r="E33" s="1"/>
      <c r="F33" s="1"/>
      <c r="G33" s="1"/>
      <c r="H33" s="1"/>
      <c r="I33" s="2"/>
      <c r="J33" s="2"/>
    </row>
    <row r="34" spans="1:10" ht="18" x14ac:dyDescent="0.35">
      <c r="A34" s="2" t="s">
        <v>31</v>
      </c>
      <c r="B34" s="1"/>
      <c r="C34" s="1"/>
      <c r="D34" s="1"/>
      <c r="E34" s="1"/>
      <c r="F34" s="1"/>
      <c r="G34" s="1"/>
      <c r="H34" s="1"/>
      <c r="I34" s="2"/>
      <c r="J34" s="2"/>
    </row>
    <row r="35" spans="1:10" ht="18" x14ac:dyDescent="0.35">
      <c r="A35" s="2" t="s">
        <v>32</v>
      </c>
      <c r="B35" s="1"/>
      <c r="C35" s="1"/>
      <c r="D35" s="1"/>
      <c r="E35" s="1"/>
      <c r="F35" s="1"/>
      <c r="G35" s="1"/>
      <c r="H35" s="1"/>
      <c r="I35" s="2"/>
      <c r="J35" s="2"/>
    </row>
    <row r="36" spans="1:10" ht="18" x14ac:dyDescent="0.35">
      <c r="A36" s="2"/>
      <c r="B36" s="1"/>
      <c r="C36" s="1"/>
      <c r="D36" s="1"/>
      <c r="E36" s="1"/>
      <c r="F36" s="1"/>
      <c r="G36" s="1"/>
      <c r="H36" s="1"/>
      <c r="I36" s="2"/>
      <c r="J36" s="2"/>
    </row>
    <row r="37" spans="1:10" ht="18" x14ac:dyDescent="0.35">
      <c r="A37" s="1"/>
      <c r="B37" s="1"/>
      <c r="C37" s="1"/>
      <c r="D37" s="1"/>
      <c r="E37" s="1"/>
      <c r="F37" s="1"/>
      <c r="G37" s="1"/>
      <c r="H37" s="1"/>
      <c r="I37" s="2"/>
      <c r="J3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F4CAD-EFCE-4985-AA5C-DA791494AF58}">
  <dimension ref="A1:D16"/>
  <sheetViews>
    <sheetView workbookViewId="0">
      <selection activeCell="A16" sqref="A16:XFD16"/>
    </sheetView>
  </sheetViews>
  <sheetFormatPr baseColWidth="10" defaultColWidth="9.140625" defaultRowHeight="15" x14ac:dyDescent="0.25"/>
  <cols>
    <col min="1" max="1" width="45" customWidth="1"/>
    <col min="2" max="3" width="27.7109375" bestFit="1" customWidth="1"/>
  </cols>
  <sheetData>
    <row r="1" spans="1:4" ht="21.75" x14ac:dyDescent="0.25">
      <c r="A1" s="3" t="s">
        <v>33</v>
      </c>
    </row>
    <row r="2" spans="1:4" ht="18" x14ac:dyDescent="0.25">
      <c r="A2" s="2"/>
      <c r="B2" s="2"/>
      <c r="C2" s="2"/>
      <c r="D2" s="2"/>
    </row>
    <row r="3" spans="1:4" s="5" customFormat="1" ht="18" x14ac:dyDescent="0.25">
      <c r="A3" s="6" t="s">
        <v>34</v>
      </c>
      <c r="B3" s="6" t="s">
        <v>35</v>
      </c>
      <c r="C3" s="6" t="s">
        <v>36</v>
      </c>
    </row>
    <row r="4" spans="1:4" ht="18" x14ac:dyDescent="0.25">
      <c r="A4" s="7" t="s">
        <v>37</v>
      </c>
      <c r="B4" s="7">
        <v>5.9027200000000004</v>
      </c>
      <c r="C4" s="7">
        <v>7.6515000000000004</v>
      </c>
    </row>
    <row r="5" spans="1:4" ht="18" x14ac:dyDescent="0.25">
      <c r="A5" s="7" t="s">
        <v>38</v>
      </c>
      <c r="B5" s="7">
        <v>82.939800000000005</v>
      </c>
      <c r="C5" s="7">
        <v>77.19838</v>
      </c>
    </row>
    <row r="6" spans="1:4" ht="18" x14ac:dyDescent="0.25">
      <c r="A6" s="7" t="s">
        <v>39</v>
      </c>
      <c r="B6" s="7">
        <v>0</v>
      </c>
      <c r="C6" s="7">
        <v>1644.94822</v>
      </c>
    </row>
    <row r="7" spans="1:4" ht="18" x14ac:dyDescent="0.25">
      <c r="A7" s="7" t="s">
        <v>40</v>
      </c>
      <c r="B7" s="7">
        <v>1905.57025</v>
      </c>
      <c r="C7" s="7">
        <v>0</v>
      </c>
    </row>
    <row r="8" spans="1:4" ht="18" x14ac:dyDescent="0.25">
      <c r="A8" s="7" t="s">
        <v>41</v>
      </c>
      <c r="B8" s="7">
        <v>130.81870000000001</v>
      </c>
      <c r="C8" s="7">
        <v>0</v>
      </c>
    </row>
    <row r="9" spans="1:4" ht="18" x14ac:dyDescent="0.25">
      <c r="A9" s="7" t="s">
        <v>42</v>
      </c>
      <c r="B9" s="7">
        <v>38.707880000000003</v>
      </c>
      <c r="C9" s="7">
        <v>0</v>
      </c>
    </row>
    <row r="10" spans="1:4" ht="18" x14ac:dyDescent="0.25">
      <c r="A10" s="2"/>
      <c r="B10" s="2"/>
      <c r="C10" s="2"/>
      <c r="D10" s="2"/>
    </row>
    <row r="11" spans="1:4" ht="18" x14ac:dyDescent="0.25">
      <c r="A11" s="2"/>
      <c r="B11" s="2"/>
      <c r="C11" s="2"/>
      <c r="D11" s="2"/>
    </row>
    <row r="12" spans="1:4" ht="18" x14ac:dyDescent="0.35">
      <c r="A12" s="2" t="s">
        <v>5</v>
      </c>
      <c r="B12" s="1"/>
      <c r="C12" s="1"/>
      <c r="D12" s="2"/>
    </row>
    <row r="13" spans="1:4" ht="18" x14ac:dyDescent="0.35">
      <c r="A13" s="2" t="s">
        <v>43</v>
      </c>
      <c r="B13" s="1"/>
      <c r="C13" s="1"/>
      <c r="D13" s="2"/>
    </row>
    <row r="14" spans="1:4" ht="18" x14ac:dyDescent="0.35">
      <c r="A14" s="2" t="s">
        <v>6</v>
      </c>
      <c r="B14" s="1"/>
      <c r="C14" s="1"/>
      <c r="D14" s="2"/>
    </row>
    <row r="15" spans="1:4" ht="18" x14ac:dyDescent="0.35">
      <c r="A15" s="2" t="s">
        <v>44</v>
      </c>
      <c r="B15" s="1"/>
      <c r="C15" s="1"/>
      <c r="D15" s="2"/>
    </row>
    <row r="16" spans="1:4" ht="18" x14ac:dyDescent="0.35">
      <c r="A16" s="1"/>
      <c r="B16" s="1"/>
      <c r="C16" s="1"/>
      <c r="D1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1FA9F-9CB4-414A-9E7E-67396FECEB04}">
  <dimension ref="A1:G112"/>
  <sheetViews>
    <sheetView topLeftCell="A81" workbookViewId="0">
      <selection activeCell="A109" sqref="A109:XFD109"/>
    </sheetView>
  </sheetViews>
  <sheetFormatPr baseColWidth="10" defaultColWidth="9.140625" defaultRowHeight="15" x14ac:dyDescent="0.25"/>
  <cols>
    <col min="1" max="1" width="34" customWidth="1"/>
    <col min="2" max="2" width="25" bestFit="1" customWidth="1"/>
    <col min="3" max="4" width="27.7109375" bestFit="1" customWidth="1"/>
  </cols>
  <sheetData>
    <row r="1" spans="1:7" s="5" customFormat="1" ht="21.75" x14ac:dyDescent="0.25">
      <c r="A1" s="3" t="s">
        <v>45</v>
      </c>
      <c r="B1" s="2"/>
      <c r="C1" s="2"/>
      <c r="D1" s="2"/>
      <c r="E1" s="2"/>
      <c r="F1" s="2"/>
      <c r="G1" s="2"/>
    </row>
    <row r="2" spans="1:7" ht="18" x14ac:dyDescent="0.25">
      <c r="A2" s="2"/>
      <c r="B2" s="2"/>
      <c r="C2" s="2"/>
      <c r="D2" s="2"/>
      <c r="E2" s="2"/>
      <c r="F2" s="2"/>
      <c r="G2" s="2"/>
    </row>
    <row r="3" spans="1:7" ht="18" x14ac:dyDescent="0.25">
      <c r="A3" s="6" t="s">
        <v>46</v>
      </c>
      <c r="B3" s="6" t="s">
        <v>47</v>
      </c>
      <c r="C3" s="6" t="s">
        <v>35</v>
      </c>
      <c r="D3" s="6" t="s">
        <v>36</v>
      </c>
      <c r="E3" s="5"/>
      <c r="F3" s="5"/>
      <c r="G3" s="5"/>
    </row>
    <row r="4" spans="1:7" ht="18" x14ac:dyDescent="0.25">
      <c r="A4" s="7" t="s">
        <v>27</v>
      </c>
      <c r="B4" s="9" t="s">
        <v>48</v>
      </c>
      <c r="C4" s="7">
        <v>0.14769123664122141</v>
      </c>
      <c r="D4" s="9">
        <v>0.1172543282442748</v>
      </c>
    </row>
    <row r="5" spans="1:7" ht="18" x14ac:dyDescent="0.25">
      <c r="A5" s="7" t="s">
        <v>27</v>
      </c>
      <c r="B5" s="9" t="s">
        <v>49</v>
      </c>
      <c r="C5" s="7">
        <v>0.16570330534351149</v>
      </c>
      <c r="D5" s="9">
        <v>0.37815133587786259</v>
      </c>
    </row>
    <row r="6" spans="1:7" ht="18" x14ac:dyDescent="0.25">
      <c r="A6" s="7" t="s">
        <v>27</v>
      </c>
      <c r="B6" s="9" t="s">
        <v>50</v>
      </c>
      <c r="C6" s="7">
        <v>2.7983233816793889</v>
      </c>
      <c r="D6" s="9">
        <v>5.2046792671755728</v>
      </c>
    </row>
    <row r="7" spans="1:7" ht="18" x14ac:dyDescent="0.25">
      <c r="A7" s="7" t="s">
        <v>27</v>
      </c>
      <c r="B7" s="9" t="s">
        <v>51</v>
      </c>
      <c r="C7" s="7">
        <v>1.004064190839695</v>
      </c>
      <c r="D7" s="9">
        <v>0.6903045190839695</v>
      </c>
    </row>
    <row r="8" spans="1:7" ht="18" x14ac:dyDescent="0.25">
      <c r="A8" s="7" t="s">
        <v>27</v>
      </c>
      <c r="B8" s="9" t="s">
        <v>3</v>
      </c>
      <c r="C8" s="7">
        <v>0</v>
      </c>
      <c r="D8" s="9">
        <v>0</v>
      </c>
    </row>
    <row r="9" spans="1:7" ht="18" x14ac:dyDescent="0.25">
      <c r="A9" s="7" t="s">
        <v>27</v>
      </c>
      <c r="B9" s="9" t="s">
        <v>0</v>
      </c>
      <c r="C9" s="7">
        <v>9.1101126183206098</v>
      </c>
      <c r="D9" s="9">
        <v>9.6656976870229006</v>
      </c>
    </row>
    <row r="10" spans="1:7" ht="18" x14ac:dyDescent="0.25">
      <c r="A10" s="7" t="s">
        <v>27</v>
      </c>
      <c r="B10" s="7" t="s">
        <v>52</v>
      </c>
      <c r="C10" s="7">
        <v>0.183811572519084</v>
      </c>
      <c r="D10" s="7">
        <v>0.20809847328244269</v>
      </c>
    </row>
    <row r="11" spans="1:7" ht="18" x14ac:dyDescent="0.25">
      <c r="A11" s="7" t="s">
        <v>27</v>
      </c>
      <c r="B11" s="9" t="s">
        <v>2</v>
      </c>
      <c r="C11" s="7">
        <v>1.899531122137404</v>
      </c>
      <c r="D11" s="9">
        <v>1.9043483511450381</v>
      </c>
    </row>
    <row r="12" spans="1:7" ht="18" x14ac:dyDescent="0.25">
      <c r="A12" s="7" t="s">
        <v>27</v>
      </c>
      <c r="B12" s="9" t="s">
        <v>1</v>
      </c>
      <c r="C12" s="7">
        <v>6.2037054961832068</v>
      </c>
      <c r="D12" s="9">
        <v>5.0334501908396954</v>
      </c>
    </row>
    <row r="13" spans="1:7" ht="18" x14ac:dyDescent="0.25">
      <c r="A13" s="7" t="s">
        <v>53</v>
      </c>
      <c r="B13" s="9" t="s">
        <v>48</v>
      </c>
      <c r="C13" s="7">
        <v>0</v>
      </c>
      <c r="D13" s="9">
        <v>0</v>
      </c>
    </row>
    <row r="14" spans="1:7" ht="18" x14ac:dyDescent="0.25">
      <c r="A14" s="7" t="s">
        <v>53</v>
      </c>
      <c r="B14" s="9" t="s">
        <v>49</v>
      </c>
      <c r="C14" s="7">
        <v>6.1366521739130431E-2</v>
      </c>
      <c r="D14" s="9">
        <v>0.45767202898550718</v>
      </c>
    </row>
    <row r="15" spans="1:7" ht="18" x14ac:dyDescent="0.25">
      <c r="A15" s="7" t="s">
        <v>53</v>
      </c>
      <c r="B15" s="9" t="s">
        <v>50</v>
      </c>
      <c r="C15" s="7">
        <v>2.587625507246377</v>
      </c>
      <c r="D15" s="9">
        <v>4.6066852173913038</v>
      </c>
    </row>
    <row r="16" spans="1:7" ht="18" x14ac:dyDescent="0.25">
      <c r="A16" s="7" t="s">
        <v>53</v>
      </c>
      <c r="B16" s="9" t="s">
        <v>51</v>
      </c>
      <c r="C16" s="7">
        <v>0.79333188405797106</v>
      </c>
      <c r="D16" s="9">
        <v>0.61976014492753617</v>
      </c>
    </row>
    <row r="17" spans="1:4" ht="18" x14ac:dyDescent="0.25">
      <c r="A17" s="7" t="s">
        <v>53</v>
      </c>
      <c r="B17" s="7" t="s">
        <v>3</v>
      </c>
      <c r="C17" s="7">
        <v>0</v>
      </c>
      <c r="D17" s="7">
        <v>0</v>
      </c>
    </row>
    <row r="18" spans="1:4" ht="18" x14ac:dyDescent="0.25">
      <c r="A18" s="7" t="s">
        <v>53</v>
      </c>
      <c r="B18" s="9" t="s">
        <v>0</v>
      </c>
      <c r="C18" s="7">
        <v>6.3196733333333333</v>
      </c>
      <c r="D18" s="9">
        <v>6.8660644927536234</v>
      </c>
    </row>
    <row r="19" spans="1:4" ht="18" x14ac:dyDescent="0.25">
      <c r="A19" s="7" t="s">
        <v>53</v>
      </c>
      <c r="B19" s="9" t="s">
        <v>52</v>
      </c>
      <c r="C19" s="7">
        <v>0.20266710144927541</v>
      </c>
      <c r="D19" s="9">
        <v>0.4533768115942029</v>
      </c>
    </row>
    <row r="20" spans="1:4" ht="18" x14ac:dyDescent="0.25">
      <c r="A20" s="7" t="s">
        <v>53</v>
      </c>
      <c r="B20" s="9" t="s">
        <v>2</v>
      </c>
      <c r="C20" s="7">
        <v>1.3777133333333329</v>
      </c>
      <c r="D20" s="9">
        <v>1.404165797101449</v>
      </c>
    </row>
    <row r="21" spans="1:4" ht="18" x14ac:dyDescent="0.25">
      <c r="A21" s="7" t="s">
        <v>53</v>
      </c>
      <c r="B21" s="9" t="s">
        <v>1</v>
      </c>
      <c r="C21" s="7">
        <v>4.2680942028985509</v>
      </c>
      <c r="D21" s="9">
        <v>3.4970560869565221</v>
      </c>
    </row>
    <row r="22" spans="1:4" ht="18" x14ac:dyDescent="0.25">
      <c r="A22" s="7" t="s">
        <v>25</v>
      </c>
      <c r="B22" s="9" t="s">
        <v>48</v>
      </c>
      <c r="C22" s="7">
        <v>0.17664844827586201</v>
      </c>
      <c r="D22" s="9">
        <v>0.25779310344827588</v>
      </c>
    </row>
    <row r="23" spans="1:4" ht="18" x14ac:dyDescent="0.25">
      <c r="A23" s="7" t="s">
        <v>25</v>
      </c>
      <c r="B23" s="9" t="s">
        <v>49</v>
      </c>
      <c r="C23" s="7">
        <v>0.14782965517241381</v>
      </c>
      <c r="D23" s="9">
        <v>0.40572482758620693</v>
      </c>
    </row>
    <row r="24" spans="1:4" ht="18" x14ac:dyDescent="0.25">
      <c r="A24" s="7" t="s">
        <v>25</v>
      </c>
      <c r="B24" s="7" t="s">
        <v>50</v>
      </c>
      <c r="C24" s="7">
        <v>1.935652931034483</v>
      </c>
      <c r="D24" s="7">
        <v>5.1963575862068963</v>
      </c>
    </row>
    <row r="25" spans="1:4" ht="18" x14ac:dyDescent="0.25">
      <c r="A25" s="7" t="s">
        <v>25</v>
      </c>
      <c r="B25" s="9" t="s">
        <v>51</v>
      </c>
      <c r="C25" s="7">
        <v>1.134398448275862</v>
      </c>
      <c r="D25" s="9">
        <v>0.66889500000000002</v>
      </c>
    </row>
    <row r="26" spans="1:4" ht="18" x14ac:dyDescent="0.25">
      <c r="A26" s="7" t="s">
        <v>25</v>
      </c>
      <c r="B26" s="9" t="s">
        <v>3</v>
      </c>
      <c r="C26" s="7">
        <v>0</v>
      </c>
      <c r="D26" s="9">
        <v>0</v>
      </c>
    </row>
    <row r="27" spans="1:4" ht="18" x14ac:dyDescent="0.25">
      <c r="A27" s="7" t="s">
        <v>25</v>
      </c>
      <c r="B27" s="9" t="s">
        <v>0</v>
      </c>
      <c r="C27" s="7">
        <v>4.8202313793103446</v>
      </c>
      <c r="D27" s="9">
        <v>5.3337186206896554</v>
      </c>
    </row>
    <row r="28" spans="1:4" ht="18" x14ac:dyDescent="0.25">
      <c r="A28" s="7" t="s">
        <v>25</v>
      </c>
      <c r="B28" s="9" t="s">
        <v>52</v>
      </c>
      <c r="C28" s="7">
        <v>0.30801741379310338</v>
      </c>
      <c r="D28" s="9">
        <v>0.38525862068965522</v>
      </c>
    </row>
    <row r="29" spans="1:4" ht="18" x14ac:dyDescent="0.25">
      <c r="A29" s="7" t="s">
        <v>25</v>
      </c>
      <c r="B29" s="9" t="s">
        <v>2</v>
      </c>
      <c r="C29" s="7">
        <v>1.4881148275862071</v>
      </c>
      <c r="D29" s="9">
        <v>1.7733675862068969</v>
      </c>
    </row>
    <row r="30" spans="1:4" ht="18" x14ac:dyDescent="0.25">
      <c r="A30" s="7" t="s">
        <v>25</v>
      </c>
      <c r="B30" s="9" t="s">
        <v>1</v>
      </c>
      <c r="C30" s="7">
        <v>3.3245641379310351</v>
      </c>
      <c r="D30" s="9">
        <v>3.4323184482758622</v>
      </c>
    </row>
    <row r="31" spans="1:4" ht="18" x14ac:dyDescent="0.25">
      <c r="A31" s="7" t="s">
        <v>24</v>
      </c>
      <c r="B31" s="7" t="s">
        <v>48</v>
      </c>
      <c r="C31" s="7">
        <v>9.3959090909090909E-2</v>
      </c>
      <c r="D31" s="7">
        <v>3.0818181818181821E-2</v>
      </c>
    </row>
    <row r="32" spans="1:4" ht="18" x14ac:dyDescent="0.25">
      <c r="A32" s="7" t="s">
        <v>24</v>
      </c>
      <c r="B32" s="9" t="s">
        <v>49</v>
      </c>
      <c r="C32" s="7">
        <v>0.31535386363636358</v>
      </c>
      <c r="D32" s="9">
        <v>0.40117295454545449</v>
      </c>
    </row>
    <row r="33" spans="1:4" ht="18" x14ac:dyDescent="0.25">
      <c r="A33" s="7" t="s">
        <v>24</v>
      </c>
      <c r="B33" s="9" t="s">
        <v>50</v>
      </c>
      <c r="C33" s="7">
        <v>0.25112000000000001</v>
      </c>
      <c r="D33" s="9">
        <v>0.36901068181818181</v>
      </c>
    </row>
    <row r="34" spans="1:4" ht="18" x14ac:dyDescent="0.25">
      <c r="A34" s="7" t="s">
        <v>24</v>
      </c>
      <c r="B34" s="9" t="s">
        <v>51</v>
      </c>
      <c r="C34" s="7">
        <v>1.6166361363636359</v>
      </c>
      <c r="D34" s="9">
        <v>1.468790681818182</v>
      </c>
    </row>
    <row r="35" spans="1:4" ht="18" x14ac:dyDescent="0.25">
      <c r="A35" s="7" t="s">
        <v>24</v>
      </c>
      <c r="B35" s="9" t="s">
        <v>3</v>
      </c>
      <c r="C35" s="7">
        <v>0</v>
      </c>
      <c r="D35" s="9">
        <v>0</v>
      </c>
    </row>
    <row r="36" spans="1:4" ht="18" x14ac:dyDescent="0.25">
      <c r="A36" s="7" t="s">
        <v>24</v>
      </c>
      <c r="B36" s="9" t="s">
        <v>0</v>
      </c>
      <c r="C36" s="7">
        <v>2.6695843181818182</v>
      </c>
      <c r="D36" s="9">
        <v>2.8536122727272728</v>
      </c>
    </row>
    <row r="37" spans="1:4" ht="18" x14ac:dyDescent="0.25">
      <c r="A37" s="7" t="s">
        <v>24</v>
      </c>
      <c r="B37" s="9" t="s">
        <v>52</v>
      </c>
      <c r="C37" s="7">
        <v>8.0041590909090909E-2</v>
      </c>
      <c r="D37" s="9">
        <v>0.10156818181818179</v>
      </c>
    </row>
    <row r="38" spans="1:4" ht="18" x14ac:dyDescent="0.25">
      <c r="A38" s="7" t="s">
        <v>24</v>
      </c>
      <c r="B38" s="7" t="s">
        <v>2</v>
      </c>
      <c r="C38" s="7">
        <v>0.96123181818181824</v>
      </c>
      <c r="D38" s="7">
        <v>0.98267409090909097</v>
      </c>
    </row>
    <row r="39" spans="1:4" ht="18" x14ac:dyDescent="0.25">
      <c r="A39" s="7" t="s">
        <v>24</v>
      </c>
      <c r="B39" s="9" t="s">
        <v>1</v>
      </c>
      <c r="C39" s="7">
        <v>1.8471711363636361</v>
      </c>
      <c r="D39" s="9">
        <v>1.553942045454545</v>
      </c>
    </row>
    <row r="40" spans="1:4" ht="18" x14ac:dyDescent="0.25">
      <c r="A40" s="7" t="s">
        <v>22</v>
      </c>
      <c r="B40" s="9" t="s">
        <v>48</v>
      </c>
      <c r="C40" s="7">
        <v>1.7663209090909091</v>
      </c>
      <c r="D40" s="9">
        <v>2.1581936363636358</v>
      </c>
    </row>
    <row r="41" spans="1:4" ht="18" x14ac:dyDescent="0.25">
      <c r="A41" s="7" t="s">
        <v>22</v>
      </c>
      <c r="B41" s="9" t="s">
        <v>49</v>
      </c>
      <c r="C41" s="7">
        <v>0.13289999999999999</v>
      </c>
      <c r="D41" s="9">
        <v>0.50012606060606057</v>
      </c>
    </row>
    <row r="42" spans="1:4" ht="18" x14ac:dyDescent="0.25">
      <c r="A42" s="7" t="s">
        <v>22</v>
      </c>
      <c r="B42" s="9" t="s">
        <v>50</v>
      </c>
      <c r="C42" s="7">
        <v>0.58982939393939393</v>
      </c>
      <c r="D42" s="9">
        <v>1.2696175757575761</v>
      </c>
    </row>
    <row r="43" spans="1:4" ht="18" x14ac:dyDescent="0.25">
      <c r="A43" s="7" t="s">
        <v>22</v>
      </c>
      <c r="B43" s="9" t="s">
        <v>51</v>
      </c>
      <c r="C43" s="7">
        <v>1.116401515151515</v>
      </c>
      <c r="D43" s="9">
        <v>1.3576696969696971</v>
      </c>
    </row>
    <row r="44" spans="1:4" ht="18" x14ac:dyDescent="0.25">
      <c r="A44" s="7" t="s">
        <v>22</v>
      </c>
      <c r="B44" s="9" t="s">
        <v>3</v>
      </c>
      <c r="C44" s="7">
        <v>0</v>
      </c>
      <c r="D44" s="9">
        <v>0</v>
      </c>
    </row>
    <row r="45" spans="1:4" ht="18" x14ac:dyDescent="0.25">
      <c r="A45" s="7" t="s">
        <v>22</v>
      </c>
      <c r="B45" s="7" t="s">
        <v>0</v>
      </c>
      <c r="C45" s="7">
        <v>8.4071421212121198</v>
      </c>
      <c r="D45" s="7">
        <v>9.0799993939393939</v>
      </c>
    </row>
    <row r="46" spans="1:4" ht="18" x14ac:dyDescent="0.25">
      <c r="A46" s="7" t="s">
        <v>22</v>
      </c>
      <c r="B46" s="9" t="s">
        <v>52</v>
      </c>
      <c r="C46" s="7">
        <v>0.45912515151515149</v>
      </c>
      <c r="D46" s="9">
        <v>0.81254545454545446</v>
      </c>
    </row>
    <row r="47" spans="1:4" ht="18" x14ac:dyDescent="0.25">
      <c r="A47" s="7" t="s">
        <v>22</v>
      </c>
      <c r="B47" s="9" t="s">
        <v>2</v>
      </c>
      <c r="C47" s="7">
        <v>2.31928393939394</v>
      </c>
      <c r="D47" s="9">
        <v>2.357467575757576</v>
      </c>
    </row>
    <row r="48" spans="1:4" ht="18" x14ac:dyDescent="0.25">
      <c r="A48" s="7" t="s">
        <v>22</v>
      </c>
      <c r="B48" s="9" t="s">
        <v>1</v>
      </c>
      <c r="C48" s="7">
        <v>5.7801233333333331</v>
      </c>
      <c r="D48" s="9">
        <v>4.175548787878788</v>
      </c>
    </row>
    <row r="49" spans="1:4" ht="18" x14ac:dyDescent="0.25">
      <c r="A49" s="7" t="s">
        <v>21</v>
      </c>
      <c r="B49" s="9" t="s">
        <v>48</v>
      </c>
      <c r="C49" s="7">
        <v>4.0824880821917811</v>
      </c>
      <c r="D49" s="9">
        <v>3.290654657534247</v>
      </c>
    </row>
    <row r="50" spans="1:4" ht="18" x14ac:dyDescent="0.25">
      <c r="A50" s="7" t="s">
        <v>21</v>
      </c>
      <c r="B50" s="9" t="s">
        <v>49</v>
      </c>
      <c r="C50" s="7">
        <v>0.14027095890410959</v>
      </c>
      <c r="D50" s="9">
        <v>0.22964191780821919</v>
      </c>
    </row>
    <row r="51" spans="1:4" ht="18" x14ac:dyDescent="0.25">
      <c r="A51" s="7" t="s">
        <v>21</v>
      </c>
      <c r="B51" s="9" t="s">
        <v>50</v>
      </c>
      <c r="C51" s="7">
        <v>0.1834678082191781</v>
      </c>
      <c r="D51" s="9">
        <v>0.29047835616438361</v>
      </c>
    </row>
    <row r="52" spans="1:4" ht="18" x14ac:dyDescent="0.25">
      <c r="A52" s="7" t="s">
        <v>21</v>
      </c>
      <c r="B52" s="7" t="s">
        <v>51</v>
      </c>
      <c r="C52" s="7">
        <v>1.1217271232876711</v>
      </c>
      <c r="D52" s="7">
        <v>1.8237235616438361</v>
      </c>
    </row>
    <row r="53" spans="1:4" ht="18" x14ac:dyDescent="0.25">
      <c r="A53" s="7" t="s">
        <v>21</v>
      </c>
      <c r="B53" s="9" t="s">
        <v>3</v>
      </c>
      <c r="C53" s="7">
        <v>0.26521369863013688</v>
      </c>
      <c r="D53" s="9">
        <v>0.26010794520547942</v>
      </c>
    </row>
    <row r="54" spans="1:4" ht="18" x14ac:dyDescent="0.25">
      <c r="A54" s="7" t="s">
        <v>21</v>
      </c>
      <c r="B54" s="9" t="s">
        <v>0</v>
      </c>
      <c r="C54" s="7">
        <v>4.8949317808219179</v>
      </c>
      <c r="D54" s="9">
        <v>5.3437097260273978</v>
      </c>
    </row>
    <row r="55" spans="1:4" ht="18" x14ac:dyDescent="0.25">
      <c r="A55" s="7" t="s">
        <v>21</v>
      </c>
      <c r="B55" s="9" t="s">
        <v>52</v>
      </c>
      <c r="C55" s="7">
        <v>2.7358356164383559E-2</v>
      </c>
      <c r="D55" s="9">
        <v>0.1224383561643836</v>
      </c>
    </row>
    <row r="56" spans="1:4" ht="18" x14ac:dyDescent="0.25">
      <c r="A56" s="7" t="s">
        <v>21</v>
      </c>
      <c r="B56" s="9" t="s">
        <v>2</v>
      </c>
      <c r="C56" s="7">
        <v>1.6955473972602739</v>
      </c>
      <c r="D56" s="9">
        <v>1.810271643835617</v>
      </c>
    </row>
    <row r="57" spans="1:4" ht="18" x14ac:dyDescent="0.25">
      <c r="A57" s="7" t="s">
        <v>21</v>
      </c>
      <c r="B57" s="9" t="s">
        <v>1</v>
      </c>
      <c r="C57" s="7">
        <v>3.359009315068493</v>
      </c>
      <c r="D57" s="9">
        <v>3.2204572602739732</v>
      </c>
    </row>
    <row r="58" spans="1:4" ht="18" x14ac:dyDescent="0.25">
      <c r="A58" s="7" t="s">
        <v>20</v>
      </c>
      <c r="B58" s="9" t="s">
        <v>48</v>
      </c>
      <c r="C58" s="7" t="s">
        <v>4</v>
      </c>
      <c r="D58" s="9" t="s">
        <v>4</v>
      </c>
    </row>
    <row r="59" spans="1:4" ht="18" x14ac:dyDescent="0.25">
      <c r="A59" s="7" t="s">
        <v>20</v>
      </c>
      <c r="B59" s="7" t="s">
        <v>49</v>
      </c>
      <c r="C59" s="7" t="s">
        <v>4</v>
      </c>
      <c r="D59" s="9" t="s">
        <v>4</v>
      </c>
    </row>
    <row r="60" spans="1:4" ht="18" x14ac:dyDescent="0.25">
      <c r="A60" s="7" t="s">
        <v>20</v>
      </c>
      <c r="B60" s="9" t="s">
        <v>50</v>
      </c>
      <c r="C60" s="7" t="s">
        <v>4</v>
      </c>
      <c r="D60" s="9" t="s">
        <v>4</v>
      </c>
    </row>
    <row r="61" spans="1:4" ht="18" x14ac:dyDescent="0.25">
      <c r="A61" s="7" t="s">
        <v>20</v>
      </c>
      <c r="B61" s="9" t="s">
        <v>51</v>
      </c>
      <c r="C61" s="7" t="s">
        <v>4</v>
      </c>
      <c r="D61" s="9" t="s">
        <v>4</v>
      </c>
    </row>
    <row r="62" spans="1:4" ht="18" x14ac:dyDescent="0.25">
      <c r="A62" s="7" t="s">
        <v>20</v>
      </c>
      <c r="B62" s="9" t="s">
        <v>3</v>
      </c>
      <c r="C62" s="7" t="s">
        <v>4</v>
      </c>
      <c r="D62" s="9" t="s">
        <v>4</v>
      </c>
    </row>
    <row r="63" spans="1:4" ht="18" x14ac:dyDescent="0.25">
      <c r="A63" s="7" t="s">
        <v>20</v>
      </c>
      <c r="B63" s="9" t="s">
        <v>0</v>
      </c>
      <c r="C63" s="7" t="s">
        <v>4</v>
      </c>
      <c r="D63" s="9" t="s">
        <v>4</v>
      </c>
    </row>
    <row r="64" spans="1:4" ht="18" x14ac:dyDescent="0.25">
      <c r="A64" s="7" t="s">
        <v>20</v>
      </c>
      <c r="B64" s="9" t="s">
        <v>52</v>
      </c>
      <c r="C64" s="7" t="s">
        <v>4</v>
      </c>
      <c r="D64" s="9" t="s">
        <v>4</v>
      </c>
    </row>
    <row r="65" spans="1:4" ht="18" x14ac:dyDescent="0.25">
      <c r="A65" s="7" t="s">
        <v>20</v>
      </c>
      <c r="B65" s="9" t="s">
        <v>2</v>
      </c>
      <c r="C65" s="7" t="s">
        <v>4</v>
      </c>
      <c r="D65" s="9" t="s">
        <v>4</v>
      </c>
    </row>
    <row r="66" spans="1:4" ht="18" x14ac:dyDescent="0.25">
      <c r="A66" s="7" t="s">
        <v>20</v>
      </c>
      <c r="B66" s="7" t="s">
        <v>1</v>
      </c>
      <c r="C66" s="7" t="s">
        <v>4</v>
      </c>
      <c r="D66" s="9" t="s">
        <v>4</v>
      </c>
    </row>
    <row r="67" spans="1:4" ht="18" x14ac:dyDescent="0.25">
      <c r="A67" s="7" t="s">
        <v>54</v>
      </c>
      <c r="B67" s="9" t="s">
        <v>48</v>
      </c>
      <c r="C67" s="7">
        <v>0.97846692307692307</v>
      </c>
      <c r="D67" s="9">
        <v>0.87947307692307697</v>
      </c>
    </row>
    <row r="68" spans="1:4" ht="18" x14ac:dyDescent="0.25">
      <c r="A68" s="7" t="s">
        <v>54</v>
      </c>
      <c r="B68" s="9" t="s">
        <v>49</v>
      </c>
      <c r="C68" s="7">
        <v>2.9482499999999998E-2</v>
      </c>
      <c r="D68" s="9">
        <v>2.7449999999999999E-2</v>
      </c>
    </row>
    <row r="69" spans="1:4" ht="18" x14ac:dyDescent="0.25">
      <c r="A69" s="7" t="s">
        <v>54</v>
      </c>
      <c r="B69" s="9" t="s">
        <v>50</v>
      </c>
      <c r="C69" s="7">
        <v>3.9810961538461531E-2</v>
      </c>
      <c r="D69" s="9">
        <v>0.27783711538461542</v>
      </c>
    </row>
    <row r="70" spans="1:4" ht="18" x14ac:dyDescent="0.25">
      <c r="A70" s="7" t="s">
        <v>54</v>
      </c>
      <c r="B70" s="9" t="s">
        <v>51</v>
      </c>
      <c r="C70" s="7">
        <v>1.032582307692308</v>
      </c>
      <c r="D70" s="9">
        <v>1.5521180769230769</v>
      </c>
    </row>
    <row r="71" spans="1:4" ht="18" x14ac:dyDescent="0.25">
      <c r="A71" s="7" t="s">
        <v>54</v>
      </c>
      <c r="B71" s="9" t="s">
        <v>3</v>
      </c>
      <c r="C71" s="7">
        <v>0</v>
      </c>
      <c r="D71" s="9">
        <v>0</v>
      </c>
    </row>
    <row r="72" spans="1:4" ht="18" x14ac:dyDescent="0.25">
      <c r="A72" s="7" t="s">
        <v>54</v>
      </c>
      <c r="B72" s="9" t="s">
        <v>0</v>
      </c>
      <c r="C72" s="7">
        <v>2.1799838461538461</v>
      </c>
      <c r="D72" s="9">
        <v>2.482330961538461</v>
      </c>
    </row>
    <row r="73" spans="1:4" ht="18" x14ac:dyDescent="0.25">
      <c r="A73" s="7" t="s">
        <v>54</v>
      </c>
      <c r="B73" s="7" t="s">
        <v>52</v>
      </c>
      <c r="C73" s="7">
        <v>7.3357307692307694E-2</v>
      </c>
      <c r="D73" s="7">
        <v>0.25782692307692312</v>
      </c>
    </row>
    <row r="74" spans="1:4" ht="18" x14ac:dyDescent="0.25">
      <c r="A74" s="7" t="s">
        <v>54</v>
      </c>
      <c r="B74" s="9" t="s">
        <v>2</v>
      </c>
      <c r="C74" s="7">
        <v>0.88335865384615386</v>
      </c>
      <c r="D74" s="9">
        <v>0.99627307692307698</v>
      </c>
    </row>
    <row r="75" spans="1:4" ht="18" x14ac:dyDescent="0.25">
      <c r="A75" s="7" t="s">
        <v>54</v>
      </c>
      <c r="B75" s="9" t="s">
        <v>1</v>
      </c>
      <c r="C75" s="7">
        <v>1.534260576923077</v>
      </c>
      <c r="D75" s="9">
        <v>1.4871192307692309</v>
      </c>
    </row>
    <row r="76" spans="1:4" ht="18" x14ac:dyDescent="0.25">
      <c r="A76" s="7" t="s">
        <v>55</v>
      </c>
      <c r="B76" s="9" t="s">
        <v>48</v>
      </c>
      <c r="C76" s="7">
        <v>0.63056401639344251</v>
      </c>
      <c r="D76" s="9">
        <v>0.51816686475409834</v>
      </c>
    </row>
    <row r="77" spans="1:4" ht="18" x14ac:dyDescent="0.25">
      <c r="A77" s="7" t="s">
        <v>55</v>
      </c>
      <c r="B77" s="9" t="s">
        <v>49</v>
      </c>
      <c r="C77" s="7">
        <v>0.1457431967213115</v>
      </c>
      <c r="D77" s="9">
        <v>0.33847254098360657</v>
      </c>
    </row>
    <row r="78" spans="1:4" ht="18" x14ac:dyDescent="0.25">
      <c r="A78" s="7" t="s">
        <v>55</v>
      </c>
      <c r="B78" s="9" t="s">
        <v>50</v>
      </c>
      <c r="C78" s="7">
        <v>1.186884508196721</v>
      </c>
      <c r="D78" s="9">
        <v>2.7822211270491799</v>
      </c>
    </row>
    <row r="79" spans="1:4" ht="18" x14ac:dyDescent="0.25">
      <c r="A79" s="7" t="s">
        <v>55</v>
      </c>
      <c r="B79" s="9" t="s">
        <v>51</v>
      </c>
      <c r="C79" s="7">
        <v>0.58246995901639342</v>
      </c>
      <c r="D79" s="9">
        <v>0.85346879098360662</v>
      </c>
    </row>
    <row r="80" spans="1:4" ht="18" x14ac:dyDescent="0.25">
      <c r="A80" s="7" t="s">
        <v>55</v>
      </c>
      <c r="B80" s="7" t="s">
        <v>3</v>
      </c>
      <c r="C80" s="7">
        <v>0</v>
      </c>
      <c r="D80" s="7">
        <v>0</v>
      </c>
    </row>
    <row r="81" spans="1:4" ht="18" x14ac:dyDescent="0.25">
      <c r="A81" s="7" t="s">
        <v>55</v>
      </c>
      <c r="B81" s="9" t="s">
        <v>0</v>
      </c>
      <c r="C81" s="7">
        <v>7.0975228278688531</v>
      </c>
      <c r="D81" s="9">
        <v>7.8139560450819676</v>
      </c>
    </row>
    <row r="82" spans="1:4" ht="18" x14ac:dyDescent="0.25">
      <c r="A82" s="7" t="s">
        <v>55</v>
      </c>
      <c r="B82" s="9" t="s">
        <v>52</v>
      </c>
      <c r="C82" s="7">
        <v>0.25996721311475413</v>
      </c>
      <c r="D82" s="9">
        <v>0.38462704918032792</v>
      </c>
    </row>
    <row r="83" spans="1:4" ht="18" x14ac:dyDescent="0.25">
      <c r="A83" s="7" t="s">
        <v>55</v>
      </c>
      <c r="B83" s="9" t="s">
        <v>2</v>
      </c>
      <c r="C83" s="7">
        <v>2.0580872745901639</v>
      </c>
      <c r="D83" s="9">
        <v>2.096395942622951</v>
      </c>
    </row>
    <row r="84" spans="1:4" ht="18" x14ac:dyDescent="0.25">
      <c r="A84" s="7" t="s">
        <v>55</v>
      </c>
      <c r="B84" s="9" t="s">
        <v>1</v>
      </c>
      <c r="C84" s="7">
        <v>4.8439066393442616</v>
      </c>
      <c r="D84" s="9">
        <v>3.9581438319672131</v>
      </c>
    </row>
    <row r="85" spans="1:4" ht="18" x14ac:dyDescent="0.25">
      <c r="A85" s="7" t="s">
        <v>56</v>
      </c>
      <c r="B85" s="9" t="s">
        <v>48</v>
      </c>
      <c r="C85" s="7">
        <v>1.837102385964912</v>
      </c>
      <c r="D85" s="9">
        <v>1.419047052631579</v>
      </c>
    </row>
    <row r="86" spans="1:4" ht="18" x14ac:dyDescent="0.25">
      <c r="A86" s="7" t="s">
        <v>56</v>
      </c>
      <c r="B86" s="9" t="s">
        <v>49</v>
      </c>
      <c r="C86" s="7">
        <v>0.19339812280701749</v>
      </c>
      <c r="D86" s="9">
        <v>0.46460698245614029</v>
      </c>
    </row>
    <row r="87" spans="1:4" ht="18" x14ac:dyDescent="0.25">
      <c r="A87" s="7" t="s">
        <v>56</v>
      </c>
      <c r="B87" s="7" t="s">
        <v>50</v>
      </c>
      <c r="C87" s="7">
        <v>2.0064112982456139</v>
      </c>
      <c r="D87" s="7">
        <v>3.8841170877192979</v>
      </c>
    </row>
    <row r="88" spans="1:4" ht="18" x14ac:dyDescent="0.25">
      <c r="A88" s="7" t="s">
        <v>56</v>
      </c>
      <c r="B88" s="9" t="s">
        <v>51</v>
      </c>
      <c r="C88" s="7">
        <v>0.8235748771929825</v>
      </c>
      <c r="D88" s="9">
        <v>0.74811538596491234</v>
      </c>
    </row>
    <row r="89" spans="1:4" ht="18" x14ac:dyDescent="0.25">
      <c r="A89" s="7" t="s">
        <v>56</v>
      </c>
      <c r="B89" s="9" t="s">
        <v>3</v>
      </c>
      <c r="C89" s="7">
        <v>0</v>
      </c>
      <c r="D89" s="9">
        <v>0</v>
      </c>
    </row>
    <row r="90" spans="1:4" ht="18" x14ac:dyDescent="0.25">
      <c r="A90" s="7" t="s">
        <v>56</v>
      </c>
      <c r="B90" s="9" t="s">
        <v>0</v>
      </c>
      <c r="C90" s="7">
        <v>9.2996226140350888</v>
      </c>
      <c r="D90" s="9">
        <v>9.9418795614035087</v>
      </c>
    </row>
    <row r="91" spans="1:4" ht="18" x14ac:dyDescent="0.25">
      <c r="A91" s="7" t="s">
        <v>56</v>
      </c>
      <c r="B91" s="9" t="s">
        <v>52</v>
      </c>
      <c r="C91" s="7">
        <v>0.17519961403508769</v>
      </c>
      <c r="D91" s="9">
        <v>0.21952982456140349</v>
      </c>
    </row>
    <row r="92" spans="1:4" ht="18" x14ac:dyDescent="0.25">
      <c r="A92" s="7" t="s">
        <v>56</v>
      </c>
      <c r="B92" s="9" t="s">
        <v>2</v>
      </c>
      <c r="C92" s="7">
        <v>2.3223620526315791</v>
      </c>
      <c r="D92" s="9">
        <v>2.323281578947368</v>
      </c>
    </row>
    <row r="93" spans="1:4" ht="18" x14ac:dyDescent="0.25">
      <c r="A93" s="7" t="s">
        <v>56</v>
      </c>
      <c r="B93" s="9" t="s">
        <v>1</v>
      </c>
      <c r="C93" s="7">
        <v>6.3647328070175444</v>
      </c>
      <c r="D93" s="9">
        <v>5.053871</v>
      </c>
    </row>
    <row r="94" spans="1:4" ht="18" x14ac:dyDescent="0.25">
      <c r="A94" s="7" t="s">
        <v>28</v>
      </c>
      <c r="B94" s="7" t="s">
        <v>48</v>
      </c>
      <c r="C94" s="7">
        <v>0.70444711910417368</v>
      </c>
      <c r="D94" s="7">
        <v>0.57039073634204274</v>
      </c>
    </row>
    <row r="95" spans="1:4" ht="18" x14ac:dyDescent="0.25">
      <c r="A95" s="7" t="s">
        <v>28</v>
      </c>
      <c r="B95" s="9" t="s">
        <v>49</v>
      </c>
      <c r="C95" s="7">
        <v>0.15792487953851381</v>
      </c>
      <c r="D95" s="9">
        <v>0.37441435357991182</v>
      </c>
    </row>
    <row r="96" spans="1:4" ht="18" x14ac:dyDescent="0.25">
      <c r="A96" s="7" t="s">
        <v>28</v>
      </c>
      <c r="B96" s="9" t="s">
        <v>50</v>
      </c>
      <c r="C96" s="7">
        <v>2.0094779776043432</v>
      </c>
      <c r="D96" s="9">
        <v>3.8727258635900919</v>
      </c>
    </row>
    <row r="97" spans="1:7" ht="18" x14ac:dyDescent="0.25">
      <c r="A97" s="7" t="s">
        <v>28</v>
      </c>
      <c r="B97" s="9" t="s">
        <v>51</v>
      </c>
      <c r="C97" s="7">
        <v>0.93860485239226332</v>
      </c>
      <c r="D97" s="9">
        <v>0.85191662029182214</v>
      </c>
    </row>
    <row r="98" spans="1:7" ht="18" x14ac:dyDescent="0.25">
      <c r="A98" s="7" t="s">
        <v>28</v>
      </c>
      <c r="B98" s="9" t="s">
        <v>3</v>
      </c>
      <c r="C98" s="7">
        <v>6.5695961995249396E-3</v>
      </c>
      <c r="D98" s="9">
        <v>6.4431218187987783E-3</v>
      </c>
    </row>
    <row r="99" spans="1:7" ht="18" x14ac:dyDescent="0.25">
      <c r="A99" s="7" t="s">
        <v>28</v>
      </c>
      <c r="B99" s="9" t="s">
        <v>0</v>
      </c>
      <c r="C99" s="7">
        <v>7.9213212012215806</v>
      </c>
      <c r="D99" s="9">
        <v>8.4905457278588408</v>
      </c>
    </row>
    <row r="100" spans="1:7" ht="18" x14ac:dyDescent="0.25">
      <c r="A100" s="7" t="s">
        <v>28</v>
      </c>
      <c r="B100" s="9" t="s">
        <v>52</v>
      </c>
      <c r="C100" s="7">
        <v>0.21291357651849341</v>
      </c>
      <c r="D100" s="9">
        <v>0.30928148965049201</v>
      </c>
    </row>
    <row r="101" spans="1:7" ht="18" x14ac:dyDescent="0.25">
      <c r="A101" s="7" t="s">
        <v>28</v>
      </c>
      <c r="B101" s="7" t="s">
        <v>2</v>
      </c>
      <c r="C101" s="7">
        <v>1.896850980658296</v>
      </c>
      <c r="D101" s="7">
        <v>1.9219555140821181</v>
      </c>
    </row>
    <row r="102" spans="1:7" ht="18" x14ac:dyDescent="0.25">
      <c r="A102" s="7" t="s">
        <v>28</v>
      </c>
      <c r="B102" s="9" t="s">
        <v>1</v>
      </c>
      <c r="C102" s="7">
        <v>5.406595707499152</v>
      </c>
      <c r="D102" s="9">
        <v>4.3969408109942316</v>
      </c>
    </row>
    <row r="103" spans="1:7" ht="18" x14ac:dyDescent="0.25">
      <c r="A103" s="2"/>
      <c r="B103" s="2"/>
      <c r="C103" s="2"/>
      <c r="D103" s="2"/>
      <c r="E103" s="2"/>
      <c r="F103" s="2"/>
      <c r="G103" s="2"/>
    </row>
    <row r="104" spans="1:7" ht="18" x14ac:dyDescent="0.25">
      <c r="A104" s="2"/>
      <c r="B104" s="2"/>
      <c r="C104" s="2"/>
      <c r="D104" s="2"/>
      <c r="E104" s="2"/>
      <c r="F104" s="2"/>
      <c r="G104" s="2"/>
    </row>
    <row r="105" spans="1:7" ht="18" x14ac:dyDescent="0.25">
      <c r="A105" s="2"/>
      <c r="B105" s="2"/>
      <c r="C105" s="2"/>
      <c r="D105" s="2"/>
      <c r="E105" s="2"/>
      <c r="F105" s="2"/>
      <c r="G105" s="2"/>
    </row>
    <row r="106" spans="1:7" ht="18" x14ac:dyDescent="0.25">
      <c r="A106" s="2" t="s">
        <v>5</v>
      </c>
      <c r="B106" s="2"/>
      <c r="C106" s="2"/>
      <c r="D106" s="2"/>
      <c r="E106" s="2"/>
      <c r="F106" s="2"/>
      <c r="G106" s="2"/>
    </row>
    <row r="107" spans="1:7" ht="18" x14ac:dyDescent="0.25">
      <c r="A107" s="2" t="s">
        <v>57</v>
      </c>
      <c r="B107" s="2"/>
      <c r="C107" s="2"/>
      <c r="D107" s="2"/>
      <c r="E107" s="2"/>
      <c r="F107" s="2"/>
      <c r="G107" s="2"/>
    </row>
    <row r="108" spans="1:7" ht="18" x14ac:dyDescent="0.25">
      <c r="A108" s="2" t="s">
        <v>58</v>
      </c>
      <c r="B108" s="2"/>
      <c r="C108" s="2"/>
      <c r="D108" s="2"/>
      <c r="E108" s="2"/>
      <c r="F108" s="2"/>
      <c r="G108" s="2"/>
    </row>
    <row r="109" spans="1:7" ht="18" x14ac:dyDescent="0.35">
      <c r="A109" s="1"/>
      <c r="B109" s="2"/>
      <c r="C109" s="2"/>
      <c r="D109" s="2"/>
      <c r="E109" s="2"/>
      <c r="F109" s="2"/>
      <c r="G109" s="2"/>
    </row>
    <row r="110" spans="1:7" ht="18" x14ac:dyDescent="0.25">
      <c r="A110" s="2"/>
      <c r="B110" s="2"/>
      <c r="C110" s="2"/>
      <c r="D110" s="2"/>
      <c r="E110" s="2"/>
      <c r="F110" s="2"/>
      <c r="G110" s="2"/>
    </row>
    <row r="111" spans="1:7" ht="18" x14ac:dyDescent="0.25">
      <c r="A111" s="2"/>
      <c r="B111" s="2"/>
      <c r="C111" s="2"/>
      <c r="D111" s="2"/>
      <c r="E111" s="2"/>
      <c r="F111" s="2"/>
      <c r="G111" s="2"/>
    </row>
    <row r="112" spans="1:7" ht="18" x14ac:dyDescent="0.25">
      <c r="A112" s="2"/>
      <c r="B112" s="2"/>
      <c r="C112" s="2"/>
      <c r="D112" s="2"/>
      <c r="E112" s="2"/>
      <c r="F112" s="2"/>
      <c r="G11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04DB-9074-4B3F-BB70-115B5A3F8B05}">
  <dimension ref="A1:L35"/>
  <sheetViews>
    <sheetView tabSelected="1" topLeftCell="A19" workbookViewId="0">
      <selection activeCell="A35" sqref="A35:XFD35"/>
    </sheetView>
  </sheetViews>
  <sheetFormatPr baseColWidth="10" defaultColWidth="9.140625" defaultRowHeight="15" x14ac:dyDescent="0.25"/>
  <cols>
    <col min="1" max="1" width="39" customWidth="1"/>
    <col min="2" max="2" width="11.7109375" bestFit="1" customWidth="1"/>
    <col min="3" max="4" width="15.42578125" bestFit="1" customWidth="1"/>
    <col min="5" max="5" width="20.140625" bestFit="1" customWidth="1"/>
    <col min="6" max="6" width="12.42578125" bestFit="1" customWidth="1"/>
    <col min="7" max="7" width="19" bestFit="1" customWidth="1"/>
    <col min="8" max="8" width="26.7109375" bestFit="1" customWidth="1"/>
    <col min="9" max="9" width="15.5703125" bestFit="1" customWidth="1"/>
    <col min="10" max="10" width="26.42578125" bestFit="1" customWidth="1"/>
    <col min="11" max="11" width="18.140625" bestFit="1" customWidth="1"/>
    <col min="12" max="12" width="12.140625" bestFit="1" customWidth="1"/>
  </cols>
  <sheetData>
    <row r="1" spans="1:12" s="5" customFormat="1" ht="21.75" x14ac:dyDescent="0.25">
      <c r="A1" s="3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.7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" x14ac:dyDescent="0.25">
      <c r="A3" s="6" t="s">
        <v>60</v>
      </c>
      <c r="B3" s="11" t="s">
        <v>22</v>
      </c>
      <c r="C3" s="6" t="s">
        <v>20</v>
      </c>
      <c r="D3" s="11" t="s">
        <v>21</v>
      </c>
      <c r="E3" s="6" t="s">
        <v>24</v>
      </c>
      <c r="F3" s="11" t="s">
        <v>28</v>
      </c>
      <c r="G3" s="6" t="s">
        <v>27</v>
      </c>
      <c r="H3" s="11" t="s">
        <v>61</v>
      </c>
      <c r="I3" s="6" t="s">
        <v>62</v>
      </c>
      <c r="J3" s="11" t="s">
        <v>63</v>
      </c>
      <c r="K3" s="6" t="s">
        <v>64</v>
      </c>
      <c r="L3" s="11" t="s">
        <v>25</v>
      </c>
    </row>
    <row r="4" spans="1:12" ht="18" x14ac:dyDescent="0.25">
      <c r="A4" s="7" t="s">
        <v>65</v>
      </c>
      <c r="B4" s="7">
        <v>1</v>
      </c>
      <c r="C4" s="7" t="s">
        <v>4</v>
      </c>
      <c r="D4" s="7">
        <v>11</v>
      </c>
      <c r="E4" s="7">
        <v>4</v>
      </c>
      <c r="F4" s="7">
        <v>391</v>
      </c>
      <c r="G4" s="7">
        <v>131</v>
      </c>
      <c r="H4" s="7">
        <v>15</v>
      </c>
      <c r="I4" s="7">
        <v>10</v>
      </c>
      <c r="J4" s="7">
        <v>57</v>
      </c>
      <c r="K4" s="7">
        <v>87</v>
      </c>
      <c r="L4" s="7">
        <v>22</v>
      </c>
    </row>
    <row r="5" spans="1:12" ht="18" x14ac:dyDescent="0.25">
      <c r="A5" s="7" t="s">
        <v>66</v>
      </c>
      <c r="B5" s="7">
        <v>8</v>
      </c>
      <c r="C5" s="7" t="s">
        <v>4</v>
      </c>
      <c r="D5" s="7">
        <v>6</v>
      </c>
      <c r="E5" s="7">
        <v>7</v>
      </c>
      <c r="F5" s="7">
        <v>594</v>
      </c>
      <c r="G5" s="7">
        <v>254</v>
      </c>
      <c r="H5" s="7">
        <v>12</v>
      </c>
      <c r="I5" s="7">
        <v>15</v>
      </c>
      <c r="J5" s="7">
        <v>111</v>
      </c>
      <c r="K5" s="7">
        <v>141</v>
      </c>
      <c r="L5" s="7">
        <v>11</v>
      </c>
    </row>
    <row r="6" spans="1:12" ht="18" x14ac:dyDescent="0.25">
      <c r="A6" s="7" t="s">
        <v>67</v>
      </c>
      <c r="B6" s="7">
        <v>2</v>
      </c>
      <c r="C6" s="7" t="s">
        <v>4</v>
      </c>
      <c r="D6" s="7">
        <v>7</v>
      </c>
      <c r="E6" s="7">
        <v>4</v>
      </c>
      <c r="F6" s="7">
        <v>286</v>
      </c>
      <c r="G6" s="7">
        <v>126</v>
      </c>
      <c r="H6" s="7">
        <v>11</v>
      </c>
      <c r="I6" s="7">
        <v>2</v>
      </c>
      <c r="J6" s="7">
        <v>66</v>
      </c>
      <c r="K6" s="7">
        <v>43</v>
      </c>
      <c r="L6" s="7">
        <v>5</v>
      </c>
    </row>
    <row r="7" spans="1:12" ht="18" x14ac:dyDescent="0.25">
      <c r="A7" s="7" t="s">
        <v>68</v>
      </c>
      <c r="B7" s="7">
        <v>15</v>
      </c>
      <c r="C7" s="7" t="s">
        <v>4</v>
      </c>
      <c r="D7" s="7">
        <v>19</v>
      </c>
      <c r="E7" s="7">
        <v>16</v>
      </c>
      <c r="F7" s="7">
        <v>894</v>
      </c>
      <c r="G7" s="7">
        <v>425</v>
      </c>
      <c r="H7" s="7">
        <v>18</v>
      </c>
      <c r="I7" s="7">
        <v>16</v>
      </c>
      <c r="J7" s="7">
        <v>174</v>
      </c>
      <c r="K7" s="7">
        <v>117</v>
      </c>
      <c r="L7" s="7">
        <v>8</v>
      </c>
    </row>
    <row r="8" spans="1:12" ht="18" x14ac:dyDescent="0.25">
      <c r="A8" s="7" t="s">
        <v>69</v>
      </c>
      <c r="B8" s="7">
        <v>3</v>
      </c>
      <c r="C8" s="7" t="s">
        <v>4</v>
      </c>
      <c r="D8" s="7">
        <v>6</v>
      </c>
      <c r="E8" s="7">
        <v>4</v>
      </c>
      <c r="F8" s="7">
        <v>271</v>
      </c>
      <c r="G8" s="7">
        <v>127</v>
      </c>
      <c r="H8" s="7">
        <v>2</v>
      </c>
      <c r="I8" s="7">
        <v>3</v>
      </c>
      <c r="J8" s="7">
        <v>69</v>
      </c>
      <c r="K8" s="7">
        <v>35</v>
      </c>
      <c r="L8" s="7">
        <v>0</v>
      </c>
    </row>
    <row r="9" spans="1:12" ht="18" x14ac:dyDescent="0.25">
      <c r="A9" s="7" t="s">
        <v>70</v>
      </c>
      <c r="B9" s="7">
        <v>4</v>
      </c>
      <c r="C9" s="7" t="s">
        <v>4</v>
      </c>
      <c r="D9" s="7">
        <v>19</v>
      </c>
      <c r="E9" s="7">
        <v>4</v>
      </c>
      <c r="F9" s="7">
        <v>406</v>
      </c>
      <c r="G9" s="7">
        <v>194</v>
      </c>
      <c r="H9" s="7">
        <v>8</v>
      </c>
      <c r="I9" s="7">
        <v>5</v>
      </c>
      <c r="J9" s="7">
        <v>80</v>
      </c>
      <c r="K9" s="7">
        <v>54</v>
      </c>
      <c r="L9" s="7">
        <v>8</v>
      </c>
    </row>
    <row r="10" spans="1:12" ht="18" x14ac:dyDescent="0.25">
      <c r="A10" s="7" t="s">
        <v>71</v>
      </c>
      <c r="B10" s="7">
        <v>0</v>
      </c>
      <c r="C10" s="7" t="s">
        <v>4</v>
      </c>
      <c r="D10" s="7">
        <v>5</v>
      </c>
      <c r="E10" s="7">
        <v>5</v>
      </c>
      <c r="F10" s="7">
        <v>105</v>
      </c>
      <c r="G10" s="7">
        <v>53</v>
      </c>
      <c r="H10" s="7">
        <v>3</v>
      </c>
      <c r="I10" s="7">
        <v>1</v>
      </c>
      <c r="J10" s="7">
        <v>13</v>
      </c>
      <c r="K10" s="7">
        <v>11</v>
      </c>
      <c r="L10" s="7">
        <v>4</v>
      </c>
    </row>
    <row r="11" spans="1:12" ht="18" x14ac:dyDescent="0.25">
      <c r="A11" s="7" t="s">
        <v>72</v>
      </c>
      <c r="B11" s="7">
        <v>33</v>
      </c>
      <c r="C11" s="7" t="s">
        <v>4</v>
      </c>
      <c r="D11" s="7">
        <v>73</v>
      </c>
      <c r="E11" s="7">
        <v>44</v>
      </c>
      <c r="F11" s="7">
        <v>2947</v>
      </c>
      <c r="G11" s="7">
        <v>1310</v>
      </c>
      <c r="H11" s="7">
        <v>69</v>
      </c>
      <c r="I11" s="7">
        <v>52</v>
      </c>
      <c r="J11" s="7">
        <v>570</v>
      </c>
      <c r="K11" s="7">
        <v>488</v>
      </c>
      <c r="L11" s="7">
        <v>58</v>
      </c>
    </row>
    <row r="12" spans="1:12" ht="18" x14ac:dyDescent="0.25">
      <c r="A12" s="7" t="s">
        <v>73</v>
      </c>
      <c r="B12" s="7">
        <f>SUM(B4:B6)</f>
        <v>11</v>
      </c>
      <c r="C12" s="7" t="s">
        <v>4</v>
      </c>
      <c r="D12" s="7">
        <f t="shared" ref="D12:L12" si="0">SUM(D4:D6)</f>
        <v>24</v>
      </c>
      <c r="E12" s="7">
        <f t="shared" si="0"/>
        <v>15</v>
      </c>
      <c r="F12" s="7">
        <f t="shared" si="0"/>
        <v>1271</v>
      </c>
      <c r="G12" s="7">
        <f t="shared" si="0"/>
        <v>511</v>
      </c>
      <c r="H12" s="7">
        <f t="shared" si="0"/>
        <v>38</v>
      </c>
      <c r="I12" s="7">
        <f t="shared" si="0"/>
        <v>27</v>
      </c>
      <c r="J12" s="7">
        <f t="shared" si="0"/>
        <v>234</v>
      </c>
      <c r="K12" s="7">
        <f t="shared" si="0"/>
        <v>271</v>
      </c>
      <c r="L12" s="7">
        <f t="shared" si="0"/>
        <v>38</v>
      </c>
    </row>
    <row r="13" spans="1:12" ht="18" x14ac:dyDescent="0.25">
      <c r="A13" s="7" t="s">
        <v>74</v>
      </c>
      <c r="B13" s="7">
        <f>B7</f>
        <v>15</v>
      </c>
      <c r="C13" s="7" t="s">
        <v>4</v>
      </c>
      <c r="D13" s="7">
        <f t="shared" ref="D13:L13" si="1">D7</f>
        <v>19</v>
      </c>
      <c r="E13" s="7">
        <f t="shared" si="1"/>
        <v>16</v>
      </c>
      <c r="F13" s="7">
        <f t="shared" si="1"/>
        <v>894</v>
      </c>
      <c r="G13" s="7">
        <f t="shared" si="1"/>
        <v>425</v>
      </c>
      <c r="H13" s="7">
        <f t="shared" si="1"/>
        <v>18</v>
      </c>
      <c r="I13" s="7">
        <f t="shared" si="1"/>
        <v>16</v>
      </c>
      <c r="J13" s="7">
        <f t="shared" si="1"/>
        <v>174</v>
      </c>
      <c r="K13" s="7">
        <f t="shared" si="1"/>
        <v>117</v>
      </c>
      <c r="L13" s="7">
        <f t="shared" si="1"/>
        <v>8</v>
      </c>
    </row>
    <row r="14" spans="1:12" ht="18" x14ac:dyDescent="0.25">
      <c r="A14" s="7" t="s">
        <v>75</v>
      </c>
      <c r="B14" s="7">
        <f>SUM(B8:B10)</f>
        <v>7</v>
      </c>
      <c r="C14" s="7" t="s">
        <v>4</v>
      </c>
      <c r="D14" s="7">
        <f t="shared" ref="D14:L14" si="2">SUM(D8:D10)</f>
        <v>30</v>
      </c>
      <c r="E14" s="7">
        <f t="shared" si="2"/>
        <v>13</v>
      </c>
      <c r="F14" s="7">
        <f t="shared" si="2"/>
        <v>782</v>
      </c>
      <c r="G14" s="7">
        <f t="shared" si="2"/>
        <v>374</v>
      </c>
      <c r="H14" s="7">
        <f t="shared" si="2"/>
        <v>13</v>
      </c>
      <c r="I14" s="7">
        <f t="shared" si="2"/>
        <v>9</v>
      </c>
      <c r="J14" s="7">
        <f t="shared" si="2"/>
        <v>162</v>
      </c>
      <c r="K14" s="7">
        <f t="shared" si="2"/>
        <v>100</v>
      </c>
      <c r="L14" s="7">
        <f t="shared" si="2"/>
        <v>12</v>
      </c>
    </row>
    <row r="15" spans="1:12" ht="21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21.75" x14ac:dyDescent="0.25">
      <c r="A16" s="3" t="s">
        <v>76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21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18" x14ac:dyDescent="0.25">
      <c r="A18" s="6" t="s">
        <v>60</v>
      </c>
      <c r="B18" s="11" t="s">
        <v>22</v>
      </c>
      <c r="C18" s="6" t="s">
        <v>20</v>
      </c>
      <c r="D18" s="11" t="s">
        <v>21</v>
      </c>
      <c r="E18" s="6" t="s">
        <v>24</v>
      </c>
      <c r="F18" s="11" t="s">
        <v>28</v>
      </c>
      <c r="G18" s="6" t="s">
        <v>27</v>
      </c>
      <c r="H18" s="11" t="s">
        <v>61</v>
      </c>
      <c r="I18" s="6" t="s">
        <v>62</v>
      </c>
      <c r="J18" s="11" t="s">
        <v>63</v>
      </c>
      <c r="K18" s="6" t="s">
        <v>64</v>
      </c>
      <c r="L18" s="11" t="s">
        <v>25</v>
      </c>
    </row>
    <row r="19" spans="1:12" ht="18" x14ac:dyDescent="0.25">
      <c r="A19" s="7" t="s">
        <v>65</v>
      </c>
      <c r="B19" s="12">
        <f>(B4*100)/B$11</f>
        <v>3.0303030303030303</v>
      </c>
      <c r="C19" s="12" t="s">
        <v>4</v>
      </c>
      <c r="D19" s="12">
        <f t="shared" ref="D19:L19" si="3">(D4*100)/D$11</f>
        <v>15.068493150684931</v>
      </c>
      <c r="E19" s="12">
        <f t="shared" si="3"/>
        <v>9.0909090909090917</v>
      </c>
      <c r="F19" s="12">
        <f t="shared" si="3"/>
        <v>13.26772989480828</v>
      </c>
      <c r="G19" s="12">
        <f t="shared" si="3"/>
        <v>10</v>
      </c>
      <c r="H19" s="12">
        <f t="shared" si="3"/>
        <v>21.739130434782609</v>
      </c>
      <c r="I19" s="12">
        <f t="shared" si="3"/>
        <v>19.23076923076923</v>
      </c>
      <c r="J19" s="12">
        <f t="shared" si="3"/>
        <v>10</v>
      </c>
      <c r="K19" s="12">
        <f t="shared" si="3"/>
        <v>17.827868852459016</v>
      </c>
      <c r="L19" s="12">
        <f t="shared" si="3"/>
        <v>37.931034482758619</v>
      </c>
    </row>
    <row r="20" spans="1:12" ht="18" x14ac:dyDescent="0.25">
      <c r="A20" s="7" t="s">
        <v>66</v>
      </c>
      <c r="B20" s="12">
        <f t="shared" ref="B20:L25" si="4">(B5*100)/B$11</f>
        <v>24.242424242424242</v>
      </c>
      <c r="C20" s="12" t="s">
        <v>4</v>
      </c>
      <c r="D20" s="12">
        <f t="shared" si="4"/>
        <v>8.2191780821917817</v>
      </c>
      <c r="E20" s="12">
        <f t="shared" si="4"/>
        <v>15.909090909090908</v>
      </c>
      <c r="F20" s="12">
        <f t="shared" si="4"/>
        <v>20.15609093993892</v>
      </c>
      <c r="G20" s="12">
        <f t="shared" si="4"/>
        <v>19.389312977099237</v>
      </c>
      <c r="H20" s="12">
        <f t="shared" si="4"/>
        <v>17.391304347826086</v>
      </c>
      <c r="I20" s="12">
        <f t="shared" si="4"/>
        <v>28.846153846153847</v>
      </c>
      <c r="J20" s="12">
        <f t="shared" si="4"/>
        <v>19.473684210526315</v>
      </c>
      <c r="K20" s="12">
        <f t="shared" si="4"/>
        <v>28.893442622950818</v>
      </c>
      <c r="L20" s="12">
        <f t="shared" si="4"/>
        <v>18.96551724137931</v>
      </c>
    </row>
    <row r="21" spans="1:12" ht="18" x14ac:dyDescent="0.25">
      <c r="A21" s="7" t="s">
        <v>67</v>
      </c>
      <c r="B21" s="12">
        <f t="shared" si="4"/>
        <v>6.0606060606060606</v>
      </c>
      <c r="C21" s="12" t="s">
        <v>4</v>
      </c>
      <c r="D21" s="12">
        <f t="shared" si="4"/>
        <v>9.5890410958904102</v>
      </c>
      <c r="E21" s="12">
        <f t="shared" si="4"/>
        <v>9.0909090909090917</v>
      </c>
      <c r="F21" s="12">
        <f t="shared" si="4"/>
        <v>9.7047845266372583</v>
      </c>
      <c r="G21" s="12">
        <f t="shared" si="4"/>
        <v>9.6183206106870234</v>
      </c>
      <c r="H21" s="12">
        <f t="shared" si="4"/>
        <v>15.942028985507246</v>
      </c>
      <c r="I21" s="12">
        <f t="shared" si="4"/>
        <v>3.8461538461538463</v>
      </c>
      <c r="J21" s="12">
        <f t="shared" si="4"/>
        <v>11.578947368421053</v>
      </c>
      <c r="K21" s="12">
        <f t="shared" si="4"/>
        <v>8.8114754098360653</v>
      </c>
      <c r="L21" s="12">
        <f t="shared" si="4"/>
        <v>8.6206896551724146</v>
      </c>
    </row>
    <row r="22" spans="1:12" ht="18" x14ac:dyDescent="0.25">
      <c r="A22" s="7" t="s">
        <v>68</v>
      </c>
      <c r="B22" s="12">
        <f t="shared" si="4"/>
        <v>45.454545454545453</v>
      </c>
      <c r="C22" s="12" t="s">
        <v>4</v>
      </c>
      <c r="D22" s="12">
        <f t="shared" si="4"/>
        <v>26.027397260273972</v>
      </c>
      <c r="E22" s="12">
        <f t="shared" si="4"/>
        <v>36.363636363636367</v>
      </c>
      <c r="F22" s="12">
        <f t="shared" si="4"/>
        <v>30.335934848998981</v>
      </c>
      <c r="G22" s="12">
        <f t="shared" si="4"/>
        <v>32.44274809160305</v>
      </c>
      <c r="H22" s="12">
        <f t="shared" si="4"/>
        <v>26.086956521739129</v>
      </c>
      <c r="I22" s="12">
        <f t="shared" si="4"/>
        <v>30.76923076923077</v>
      </c>
      <c r="J22" s="12">
        <f t="shared" si="4"/>
        <v>30.526315789473685</v>
      </c>
      <c r="K22" s="12">
        <f t="shared" si="4"/>
        <v>23.975409836065573</v>
      </c>
      <c r="L22" s="12">
        <f t="shared" si="4"/>
        <v>13.793103448275861</v>
      </c>
    </row>
    <row r="23" spans="1:12" ht="18" x14ac:dyDescent="0.25">
      <c r="A23" s="7" t="s">
        <v>69</v>
      </c>
      <c r="B23" s="12">
        <f t="shared" si="4"/>
        <v>9.0909090909090917</v>
      </c>
      <c r="C23" s="12" t="s">
        <v>4</v>
      </c>
      <c r="D23" s="12">
        <f t="shared" si="4"/>
        <v>8.2191780821917817</v>
      </c>
      <c r="E23" s="12">
        <f t="shared" si="4"/>
        <v>9.0909090909090917</v>
      </c>
      <c r="F23" s="12">
        <f t="shared" si="4"/>
        <v>9.195792331184256</v>
      </c>
      <c r="G23" s="12">
        <f t="shared" si="4"/>
        <v>9.6946564885496187</v>
      </c>
      <c r="H23" s="12">
        <f t="shared" si="4"/>
        <v>2.8985507246376812</v>
      </c>
      <c r="I23" s="12">
        <f t="shared" si="4"/>
        <v>5.7692307692307692</v>
      </c>
      <c r="J23" s="12">
        <f t="shared" si="4"/>
        <v>12.105263157894736</v>
      </c>
      <c r="K23" s="12">
        <f t="shared" si="4"/>
        <v>7.1721311475409832</v>
      </c>
      <c r="L23" s="12">
        <f t="shared" si="4"/>
        <v>0</v>
      </c>
    </row>
    <row r="24" spans="1:12" ht="18" x14ac:dyDescent="0.25">
      <c r="A24" s="7" t="s">
        <v>70</v>
      </c>
      <c r="B24" s="12">
        <f t="shared" si="4"/>
        <v>12.121212121212121</v>
      </c>
      <c r="C24" s="12" t="s">
        <v>4</v>
      </c>
      <c r="D24" s="12">
        <f t="shared" si="4"/>
        <v>26.027397260273972</v>
      </c>
      <c r="E24" s="12">
        <f t="shared" si="4"/>
        <v>9.0909090909090917</v>
      </c>
      <c r="F24" s="12">
        <f t="shared" si="4"/>
        <v>13.776722090261282</v>
      </c>
      <c r="G24" s="12">
        <f t="shared" si="4"/>
        <v>14.809160305343511</v>
      </c>
      <c r="H24" s="12">
        <f t="shared" si="4"/>
        <v>11.594202898550725</v>
      </c>
      <c r="I24" s="12">
        <f t="shared" si="4"/>
        <v>9.615384615384615</v>
      </c>
      <c r="J24" s="12">
        <f t="shared" si="4"/>
        <v>14.035087719298245</v>
      </c>
      <c r="K24" s="12">
        <f t="shared" si="4"/>
        <v>11.065573770491802</v>
      </c>
      <c r="L24" s="12">
        <f t="shared" si="4"/>
        <v>13.793103448275861</v>
      </c>
    </row>
    <row r="25" spans="1:12" ht="18" x14ac:dyDescent="0.25">
      <c r="A25" s="7" t="s">
        <v>71</v>
      </c>
      <c r="B25" s="12">
        <f t="shared" si="4"/>
        <v>0</v>
      </c>
      <c r="C25" s="12" t="s">
        <v>4</v>
      </c>
      <c r="D25" s="12">
        <f t="shared" si="4"/>
        <v>6.8493150684931505</v>
      </c>
      <c r="E25" s="12">
        <f t="shared" si="4"/>
        <v>11.363636363636363</v>
      </c>
      <c r="F25" s="12">
        <f t="shared" si="4"/>
        <v>3.5629453681710213</v>
      </c>
      <c r="G25" s="12">
        <f t="shared" si="4"/>
        <v>4.0458015267175576</v>
      </c>
      <c r="H25" s="12">
        <f t="shared" si="4"/>
        <v>4.3478260869565215</v>
      </c>
      <c r="I25" s="12">
        <f t="shared" si="4"/>
        <v>1.9230769230769231</v>
      </c>
      <c r="J25" s="12">
        <f t="shared" si="4"/>
        <v>2.2807017543859649</v>
      </c>
      <c r="K25" s="12">
        <f t="shared" si="4"/>
        <v>2.2540983606557377</v>
      </c>
      <c r="L25" s="12">
        <f t="shared" si="4"/>
        <v>6.8965517241379306</v>
      </c>
    </row>
    <row r="26" spans="1:12" ht="18" x14ac:dyDescent="0.25">
      <c r="A26" s="6" t="s">
        <v>73</v>
      </c>
      <c r="B26" s="13">
        <f>SUM(B19:B21)</f>
        <v>33.333333333333336</v>
      </c>
      <c r="C26" s="12" t="s">
        <v>4</v>
      </c>
      <c r="D26" s="13">
        <f t="shared" ref="D26:L26" si="5">SUM(D19:D21)</f>
        <v>32.87671232876712</v>
      </c>
      <c r="E26" s="13">
        <f t="shared" si="5"/>
        <v>34.090909090909093</v>
      </c>
      <c r="F26" s="13">
        <f t="shared" si="5"/>
        <v>43.128605361384459</v>
      </c>
      <c r="G26" s="13">
        <f t="shared" si="5"/>
        <v>39.007633587786259</v>
      </c>
      <c r="H26" s="13">
        <f t="shared" si="5"/>
        <v>55.072463768115938</v>
      </c>
      <c r="I26" s="13">
        <f t="shared" si="5"/>
        <v>51.923076923076927</v>
      </c>
      <c r="J26" s="13">
        <f t="shared" si="5"/>
        <v>41.05263157894737</v>
      </c>
      <c r="K26" s="13">
        <f>SUM(K19:K21)</f>
        <v>55.532786885245898</v>
      </c>
      <c r="L26" s="13">
        <f t="shared" si="5"/>
        <v>65.517241379310349</v>
      </c>
    </row>
    <row r="27" spans="1:12" ht="18" x14ac:dyDescent="0.25">
      <c r="A27" s="6" t="s">
        <v>74</v>
      </c>
      <c r="B27" s="13">
        <f>B22</f>
        <v>45.454545454545453</v>
      </c>
      <c r="C27" s="12" t="s">
        <v>4</v>
      </c>
      <c r="D27" s="13">
        <f t="shared" ref="D27:L27" si="6">D22</f>
        <v>26.027397260273972</v>
      </c>
      <c r="E27" s="13">
        <f t="shared" si="6"/>
        <v>36.363636363636367</v>
      </c>
      <c r="F27" s="13">
        <f t="shared" si="6"/>
        <v>30.335934848998981</v>
      </c>
      <c r="G27" s="13">
        <f t="shared" si="6"/>
        <v>32.44274809160305</v>
      </c>
      <c r="H27" s="13">
        <f t="shared" si="6"/>
        <v>26.086956521739129</v>
      </c>
      <c r="I27" s="13">
        <f t="shared" si="6"/>
        <v>30.76923076923077</v>
      </c>
      <c r="J27" s="13">
        <f t="shared" si="6"/>
        <v>30.526315789473685</v>
      </c>
      <c r="K27" s="13">
        <f>K22</f>
        <v>23.975409836065573</v>
      </c>
      <c r="L27" s="13">
        <f t="shared" si="6"/>
        <v>13.793103448275861</v>
      </c>
    </row>
    <row r="28" spans="1:12" ht="18" x14ac:dyDescent="0.25">
      <c r="A28" s="6" t="s">
        <v>75</v>
      </c>
      <c r="B28" s="13">
        <f>SUM(B23:B25)</f>
        <v>21.212121212121211</v>
      </c>
      <c r="C28" s="12" t="s">
        <v>4</v>
      </c>
      <c r="D28" s="13">
        <f t="shared" ref="D28:L28" si="7">SUM(D23:D25)</f>
        <v>41.095890410958901</v>
      </c>
      <c r="E28" s="13">
        <f t="shared" si="7"/>
        <v>29.545454545454547</v>
      </c>
      <c r="F28" s="13">
        <f t="shared" si="7"/>
        <v>26.53545978961656</v>
      </c>
      <c r="G28" s="13">
        <f t="shared" si="7"/>
        <v>28.549618320610687</v>
      </c>
      <c r="H28" s="13">
        <f t="shared" si="7"/>
        <v>18.840579710144929</v>
      </c>
      <c r="I28" s="13">
        <f t="shared" si="7"/>
        <v>17.307692307692307</v>
      </c>
      <c r="J28" s="13">
        <f t="shared" si="7"/>
        <v>28.421052631578945</v>
      </c>
      <c r="K28" s="13">
        <f t="shared" si="7"/>
        <v>20.491803278688526</v>
      </c>
      <c r="L28" s="13">
        <f t="shared" si="7"/>
        <v>20.689655172413794</v>
      </c>
    </row>
    <row r="29" spans="1:12" ht="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8" x14ac:dyDescent="0.25">
      <c r="A31" s="2" t="s">
        <v>77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8" x14ac:dyDescent="0.25">
      <c r="A32" s="2" t="s">
        <v>5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8" x14ac:dyDescent="0.25">
      <c r="A33" s="2" t="s">
        <v>57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8" x14ac:dyDescent="0.25">
      <c r="A34" s="2" t="s">
        <v>78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8" x14ac:dyDescent="0.3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Figure 2 - Voie accès écorégime</vt:lpstr>
      <vt:lpstr>Figure 3 - Aides animales</vt:lpstr>
      <vt:lpstr>Figure 4 - Aides OTEX</vt:lpstr>
      <vt:lpstr>Figure 5 - hausse baisse OTEX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Mélodie TRIOREAU</dc:creator>
  <cp:lastModifiedBy>Mélodie TRIOREAU</cp:lastModifiedBy>
  <dcterms:created xsi:type="dcterms:W3CDTF">2025-10-23T14:27:18Z</dcterms:created>
  <dcterms:modified xsi:type="dcterms:W3CDTF">2025-10-28T14:34:43Z</dcterms:modified>
</cp:coreProperties>
</file>